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明细表" sheetId="1" r:id="rId1"/>
  </sheets>
  <definedNames>
    <definedName name="_xlnm._FilterDatabase" localSheetId="0" hidden="1">明细表!$A$4:$AA$154</definedName>
    <definedName name="_xlnm.Print_Titles" localSheetId="0">明细表!$2:$4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<sst xmlns="http://schemas.openxmlformats.org/spreadsheetml/2006/main" count="1599" uniqueCount="670">
  <si>
    <t>石泉县2024年巩固拓展脱贫攻坚成果同乡村振兴有效衔接项目实施计划明细表</t>
  </si>
  <si>
    <t>项目类型</t>
  </si>
  <si>
    <t>序号</t>
  </si>
  <si>
    <t>项目名称</t>
  </si>
  <si>
    <t>项目内容及建设规模</t>
  </si>
  <si>
    <t>建设期限             （起止时间）</t>
  </si>
  <si>
    <t>绩效目标</t>
  </si>
  <si>
    <t>项
目
个
数</t>
  </si>
  <si>
    <t>项目实施  地点</t>
  </si>
  <si>
    <t>脱贫村（是/否）</t>
  </si>
  <si>
    <t>省级重点帮扶镇（是/否）</t>
  </si>
  <si>
    <t>省级重点帮扶村（是/否）</t>
  </si>
  <si>
    <t>直接受益脱贫人口（含监测对象）</t>
  </si>
  <si>
    <t>受益总人口</t>
  </si>
  <si>
    <t>资金投入（万元）</t>
  </si>
  <si>
    <t>项目
实施
单位</t>
  </si>
  <si>
    <t>行业
主管
部门</t>
  </si>
  <si>
    <t>财政资金支持环节</t>
  </si>
  <si>
    <t>合计</t>
  </si>
  <si>
    <t>财政资金</t>
  </si>
  <si>
    <t>其他资金投入</t>
  </si>
  <si>
    <t>镇</t>
  </si>
  <si>
    <t>村</t>
  </si>
  <si>
    <t>户数</t>
  </si>
  <si>
    <t>人数</t>
  </si>
  <si>
    <t>小计</t>
  </si>
  <si>
    <t>中央</t>
  </si>
  <si>
    <t>省级</t>
  </si>
  <si>
    <t>市级</t>
  </si>
  <si>
    <t>县级</t>
  </si>
  <si>
    <t>一、产业发展类</t>
  </si>
  <si>
    <t>新型农村集体经济发展项目</t>
  </si>
  <si>
    <r>
      <rPr>
        <sz val="9"/>
        <rFont val="Calibri"/>
        <charset val="134"/>
      </rPr>
      <t>①</t>
    </r>
    <r>
      <rPr>
        <sz val="9"/>
        <rFont val="仿宋_GB2312"/>
        <charset val="134"/>
      </rPr>
      <t>新型农村集体经济发展项目</t>
    </r>
  </si>
  <si>
    <t>城关镇新联村扶持发展新型农村集体经济项目</t>
  </si>
  <si>
    <t>新开垦整理土地100亩，其中增加烤烟种植50亩，中药材种植50亩，充分利用森林资源，林下种植猪苓50亩、天麻10亩。</t>
  </si>
  <si>
    <t>2024年3月
-2024年12月</t>
  </si>
  <si>
    <t>项目形成资产权属归村集体所有，按照《石泉县扶贫项目资产后续管理办法》要求由新联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带动受益群众132户591人，其中脱贫户43户86人，户均年增收1000元。</t>
  </si>
  <si>
    <t>城关镇</t>
  </si>
  <si>
    <t>新联村</t>
  </si>
  <si>
    <t>是</t>
  </si>
  <si>
    <t>否</t>
  </si>
  <si>
    <t>城关镇新联村集体股份经济合作社</t>
  </si>
  <si>
    <t>县农业
农村局</t>
  </si>
  <si>
    <t>财政支持村集体经济发展</t>
  </si>
  <si>
    <t>城关镇双嶂村扶持发展新型农村集体经济项目</t>
  </si>
  <si>
    <t>流转土地100亩，新建轻钢屋架结构大棚30亩，与丝银坝村、雷兴村预制菜产业园区连片发展种植羊肚菌100亩，蔬菜100亩。</t>
  </si>
  <si>
    <t>项目形成资产权属归村集体所有，按照《石泉县扶贫项目资产后续管理办法》要求由双嶂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带动受益群众132户598人，其中脱贫户43户89人，户均年增收1000元。</t>
  </si>
  <si>
    <t>双嶂村</t>
  </si>
  <si>
    <t>城关镇
双嶂村集体股份经济合作社</t>
  </si>
  <si>
    <t>城关镇五三村扶持发展新型农村集体经济项目</t>
  </si>
  <si>
    <t>辣椒种植150亩，修建一座200㎡辣椒初加工钢框架结构烘干厂房，配套完成地面硬化200㎡，配置TJHG45kw电磁烘干机1台，新建库房1间15㎡，同步完成水、电配套设施。</t>
  </si>
  <si>
    <t>项目形成资产权属归村集体所有，按照《石泉县扶贫项目资产后续管理办法》要求由五三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120户310人，其中脱贫户38户61人，户均年增收不低于1000元。</t>
  </si>
  <si>
    <t>五三村</t>
  </si>
  <si>
    <t>城关镇
五三村集体股份经济合作社</t>
  </si>
  <si>
    <t>饶峰镇齐心村扶持发展新型农村集体经济项目</t>
  </si>
  <si>
    <t>村集体股份经济合作社入资石泉县饶峰雄关生态农业科技有限公司，建设食用菌菌袋生产厂房300平米，购买食用菌制袋设备1套，制作香菇菌袋60万袋。</t>
  </si>
  <si>
    <t>项目形成资产权属归村集体所有，按照《石泉县扶贫项目资产后续管理办法》要求由齐心村集体股份经济合作社负责后续管护，采取联合经营的方式经营，预计集体经济组织年经营收益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通过联合经营、带动务工、收益分红等多种方式，受益群众125户380人，其中脱贫户41户82人，户均年增收不低于1000元。</t>
  </si>
  <si>
    <t>饶峰镇</t>
  </si>
  <si>
    <t>齐心村</t>
  </si>
  <si>
    <t>饶峰镇
齐心村集体股份经济合作社</t>
  </si>
  <si>
    <t>饶峰镇金星村扶持发展新型农村集体经济项目</t>
  </si>
  <si>
    <t>建设四季型食用菌种植大棚10亩，配套水电路、建设耳房60平面米。发展桑枝袋料香菇20万袋。</t>
  </si>
  <si>
    <t>项目形成资产权属归村集体所有，按照《石泉县扶贫项目资产后续管理办法》要求由金星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100户268人，其中脱贫户32户67人，户均年增收不低于1000元。</t>
  </si>
  <si>
    <t>金星村</t>
  </si>
  <si>
    <t>饶峰镇
金星村集体股份经济合作社</t>
  </si>
  <si>
    <t>两河镇金盆村发展壮大新型农村集体经济项目</t>
  </si>
  <si>
    <t>计划发展新黄花菜种植100亩，新建中药材及农产品初选、加工厂房350平方米；配套烘干房1个，冷库80立方米；新建50立方米灌溉蓄水池1个，配套管网3千米；新建抽水站配电箱1处，配套水泵1个，线路100米。</t>
  </si>
  <si>
    <t>项目形成资产权属归村集体所有，按照《石泉县扶贫项目资产后续管理办法》要求由金盆村集体股份经济合作社负责后续管护，采取自主经营的方式经营管理，预计集体经济组织年经营收益4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109户382人，其中脱贫户34户70人，户均年增收不低于1000元。</t>
  </si>
  <si>
    <t>两河镇</t>
  </si>
  <si>
    <t>金盆村</t>
  </si>
  <si>
    <t>两河镇
金盆村集体股份经济合作社</t>
  </si>
  <si>
    <t>池河镇新棉村发展壮大新型农村集体经济项目</t>
  </si>
  <si>
    <t>为新棉村500亩香脆李产业园新建选果房500平方米，农机器具库房100平方米，香脆李展棚60平方米，配套场地硬化500平方米及水、电等基础设施。</t>
  </si>
  <si>
    <t>项目形成资产权属归村集体所有，按照《石泉县扶贫项目资产后续管理办法》要求由新棉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126户457人，其中脱贫户41户74人，户均年增收不低于1000元。</t>
  </si>
  <si>
    <t>池河镇</t>
  </si>
  <si>
    <t>新棉村</t>
  </si>
  <si>
    <t>池河镇
新棉村集体股份经济合作社</t>
  </si>
  <si>
    <t>池河镇力建村扶持发展新型农村集体经济项目</t>
  </si>
  <si>
    <t>1.种植400亩淫羊藿，预计产量8000公斤；2.建设中药材筛选、分拣、仓储厂房100平方米，购置圣华牌5HM—168A1中药材清洗烘干设备8台。</t>
  </si>
  <si>
    <t>项目形成资产权属归村集体所有，按照《石泉县扶贫项目资产后续管理办法》要求由力建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125户440人，其中脱贫户41户70人，户均年增收不低于1000元。</t>
  </si>
  <si>
    <t>力建村</t>
  </si>
  <si>
    <t>池河镇力建村集体股份经济合作社</t>
  </si>
  <si>
    <t>中池镇青泥涧村扶持发展新型农村集体经济项目</t>
  </si>
  <si>
    <t>1.新建桑叶储藏室150㎡，浆砌石挡护300m³，排水渠80m；2.村集体饲养大蚕100张以上，小蚕共育650张以上，发展订单养蚕1000张以上。</t>
  </si>
  <si>
    <t>项目形成资产权属归村集体所有，按照《石泉县扶贫项目资产后续管理办法》要求由青泥涧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115户432人，其中脱贫户38户73人，户均年增收不低于1000元。</t>
  </si>
  <si>
    <t>中池镇</t>
  </si>
  <si>
    <t>青泥涧村</t>
  </si>
  <si>
    <t>中池镇
青泥涧集体股份经济合作社</t>
  </si>
  <si>
    <t>中池镇筷子铺村扶持发展新型农村集体经济项目</t>
  </si>
  <si>
    <t>1.在筷子铺村五组新建标准化蚕室350平方米，用于大蚕集中饲养。
2.以新建集中蚕室为基础，配套完善消毒池一口、改良低产老旧桑园60亩。</t>
  </si>
  <si>
    <t>项目形成资产权属归村集体所有，按照《石泉县扶贫项目资产后续管理办法》要求由筷子铺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100户360人，其中脱贫户32户58人，户均年增收不低于1000元。</t>
  </si>
  <si>
    <t>筷子铺村</t>
  </si>
  <si>
    <t>中池镇
筷子铺村集体股份经济合作社</t>
  </si>
  <si>
    <t>中池镇城镇社区扶持发展新型农村集体经济项目</t>
  </si>
  <si>
    <t>1.在城镇社区四组新建标准化砖混结构大蚕室350平方米，实现年养蚕量达300张以上。
2.改良低产老旧桑园120亩。</t>
  </si>
  <si>
    <t>项目形成资产权属归村集体所有，按照《石泉县扶贫项目资产后续管理办法》要求由城镇社区集体股份经济合作社负责后续管护，采取自主经营的方式经营管理，预计集体经济组织年经营收益4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95户263人，其中脱贫户31户61人，户均年增收不低于1000元。</t>
  </si>
  <si>
    <t>城镇社区</t>
  </si>
  <si>
    <t>中池镇
城镇社区集体股份经济合作社</t>
  </si>
  <si>
    <t>迎丰镇三官庙村扶持发展新型农村集体经济项目</t>
  </si>
  <si>
    <t>新发展魔芋50亩，黄精20亩，新建蔬菜、食用菌大棚10亩，配套相应水电设施、通风设施、喷灌设施，用于发展设施蔬菜、育苗、食用菌等。</t>
  </si>
  <si>
    <t>项目形成资产权属归村集体所有，按照《石泉县扶贫项目资产后续管理办法》要求由三官庙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104户372人，其中脱贫户34户87人，户均年增收不低于1000元。</t>
  </si>
  <si>
    <t>迎丰镇</t>
  </si>
  <si>
    <t>三官庙村</t>
  </si>
  <si>
    <t>迎丰镇
三官庙村集体股份经济合作社</t>
  </si>
  <si>
    <t>后柳镇长安村扶持发展新型农村集体经济项目</t>
  </si>
  <si>
    <t>新开垦整理土地120亩、种植烤烟120亩、配套基础设施水塔 1处 50立方、铺设饮水灌溉管道 1500米、新建烤烟炉5个。</t>
  </si>
  <si>
    <t>项目形成资产权属归村集体所有，按照《石泉县扶贫项目资产后续管理办法》要求由长安村集体股份经济合作社负责后续管护，采取自主经营的方式经营管理，预计集体经济组织年经营收益4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96户201人，其中脱贫户31户69人，户均年增收不低于1000元。</t>
  </si>
  <si>
    <t>后柳镇</t>
  </si>
  <si>
    <t>长安村</t>
  </si>
  <si>
    <t>后柳镇
长安村集体股份经济合作社</t>
  </si>
  <si>
    <t>这个项目内容调整了。</t>
  </si>
  <si>
    <t>喜河镇长阳村扶持发展新型农村集体经济项目</t>
  </si>
  <si>
    <t>打造粮油种植基地，发展优质水稻100亩，新建储藏室和特色农产品展示销售区100平方米，烘干房60平方米，购粮食烘干设备一套。</t>
  </si>
  <si>
    <t>项目形成资产权属归村集体所有，按照《石泉县扶贫项目资产后续管理办法》要求由长阳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96户285人，其中脱贫户32户69人，户均年增收不低于1000元。</t>
  </si>
  <si>
    <t>喜河镇</t>
  </si>
  <si>
    <t>长阳村</t>
  </si>
  <si>
    <t>喜河镇
长阳村集体股份经济合作社</t>
  </si>
  <si>
    <t>喜河镇大雁村扶持发展新型农村集体经济项目</t>
  </si>
  <si>
    <t>新建大棚20亩，配套相应的水电设施、通风设施、滴漏喷灌设施，主要发展预制菜原材料，种植羊肚菌、辣椒。</t>
  </si>
  <si>
    <t>项目形成资产权属归村集体所有，按照《石泉县扶贫项目资产后续管理办法》要求由大雁村集体股份经济合作社负责后续管护，采取自主经营的方式经营管理，预计集体经济组织年经营收益4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110户259人，其中脱贫户34户74人，户均年增收不低于1000元。</t>
  </si>
  <si>
    <t>大雁村</t>
  </si>
  <si>
    <t>喜河镇
大雁村集体股份经济合作社</t>
  </si>
  <si>
    <t>熨斗镇茨林村扶持发展新型农村集体经济项目</t>
  </si>
  <si>
    <t>建设15亩大棚配套喷灌附属管网、400MM排水渠。</t>
  </si>
  <si>
    <t>项目形成资产权属归村集体所有，按照《石泉县扶贫项目资产后续管理办法》要求由茨林村集体股份经济合作社负责后续管护，采取租赁经营方式经营管理，预计集体经济组织年经营收益4万元，其中30%用于扩大再生产和风险防控公积金；30%用于股民分红，10%用于补充村级经济组织运转经费；20%用于公共事务管理和发展公益事业的公益金；10%用于奖励对村级集体经济发展有突出贡献的人员，通过参与生产、自主经营、直接务工等方式带动当地发展，受益群众273户958人，其中脱贫户118户369人，年增收不低于1000元。</t>
  </si>
  <si>
    <t>熨斗镇</t>
  </si>
  <si>
    <t>茨林村</t>
  </si>
  <si>
    <t>熨斗镇
茨林村集体股份经济合作社</t>
  </si>
  <si>
    <t>熨斗镇刘家湾村扶持发展新型农村集体经济项目</t>
  </si>
  <si>
    <t>项目形成资产权属归村集体所有，按照《石泉县扶贫项目资产后续管理办法》要求由刘家湾村集体股份经济合作社负责后续管护。资金投入村集体，采取租赁经营方式经营管理，预计集体经济组织年经营收益4万元，其中30%用于扩大再生产和风险防控公积金；30%用于股民分红，10%用于补充村级经济组织运转经费；20%用于公共事务管理和发展公益事业的公益金；10%用于奖励对村级集体经济发展有突出贡献的人员，通过参与生产、自主经营、直接务工等方式带动当地发展，受益群众266户923人，其中脱贫户157户534人，年增收不低于1000元。</t>
  </si>
  <si>
    <t>刘家湾村</t>
  </si>
  <si>
    <t>熨斗镇刘家湾村集体股份经济合作社</t>
  </si>
  <si>
    <t>云雾山镇水田坪村扶持发展新型农村集体经济项目</t>
  </si>
  <si>
    <t>1.种植优质粮油200余亩；2.配套机耕路1.5千米；3.购置农用机械拖拉机1台（配深翻犁、旋耕机）、玉米播种机1台、油菜播种机1台、收割机1台、烘干机1台；4.购买肥料10吨。</t>
  </si>
  <si>
    <t>项目形成资产权属归村集体所有，按照《石泉县扶贫项目资产后续管理办法》要求由水田坪村集体股份经济合作社负责后续管护，采取自主经营的方式经营管理，预计集体经济组织年经营收益4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84户216人，其中脱贫户25户63人，户均年增收不低于1000元。</t>
  </si>
  <si>
    <t>云雾山镇</t>
  </si>
  <si>
    <t>水田坪村</t>
  </si>
  <si>
    <t>云雾山镇水田坪村集体股份经济合作社</t>
  </si>
  <si>
    <t>云雾山镇云阳村扶持发展新型农村集体经济项目</t>
  </si>
  <si>
    <t>1.进行淫羊藿野生种苗和人工训化种苗繁育续建管护淫羊藿800亩。
2.新发展高含量箭叶淫羊藿种苗700亩，DN25 PE灌溉管道5000米，遮阴网20000米，防护网5000米。</t>
  </si>
  <si>
    <t>项目形成资产权属归村集体所有，按照《石泉县扶贫项目资产后续管理办法》要求由云阳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采取自主经营的方式，通过自主经营、带动务工、收益分红等多种方式，受益群众77户193人，其中脱贫户25户45人，户均年增收不低于1000元。</t>
  </si>
  <si>
    <t>云阳村</t>
  </si>
  <si>
    <t>云雾山镇云阳村集体股份经济合作社</t>
  </si>
  <si>
    <t>曾溪镇兴隆村扶持发展新型农村集体经济项目</t>
  </si>
  <si>
    <t>新建大棚3350平方米，30立方米蓄水池1处，配套送水管道，香菇木屑粉碎机1套。</t>
  </si>
  <si>
    <t>项目形成资产权属归村集体所有，按照《石泉县扶贫项目资产后续管理办法》要求由兴隆村集体股份经济合作社负责后续管护，采取自主经营的方式经营管理，预计集体经济组织年经营收益4.5万元，其中30%用于扩大再生产和风险防控公积金；30%用于股民分红，10%用于补充村级经济组织运转经费；20%用于公共事务管理和发展公益事业的公益金；10%用于奖励对村级集体经济发展有突出贡献的人员，通过自主经营、带动务工、收益分红等多种方式，受益群众122户315人，其中脱贫户39户75人，户均年增收不低于1000元。</t>
  </si>
  <si>
    <t>曾溪镇</t>
  </si>
  <si>
    <t>兴隆村</t>
  </si>
  <si>
    <t>曾溪镇
兴隆村集体股份经济合作社</t>
  </si>
  <si>
    <t>中池镇夹丰村壮大集体经济项目</t>
  </si>
  <si>
    <t>对中池镇夹丰村集体经济注入20万元，用于发展椴木香菇、木耳产业，盘活土地资源，增加集体经济收入，扩宽农村劳动力就近就业渠道，带动农民增收。新建塑料薄膜大棚1200㎡，配套烘干设备1台，发展椴木香菇、木耳产业1.2万棒。</t>
  </si>
  <si>
    <t>2024年7月-2024年10月</t>
  </si>
  <si>
    <t>项目建成后，资产归属村集体股份经济合作社，通过村集体经营性收益分红、订单农业、产业用工等方式增加农民收入，受益22户65人，其中脱贫户（监测户）7户16人，户均增收800元以上。</t>
  </si>
  <si>
    <t>夹丰村</t>
  </si>
  <si>
    <t>中池镇人民政府</t>
  </si>
  <si>
    <t>县农业农村局</t>
  </si>
  <si>
    <t>财政支持产业发展</t>
  </si>
  <si>
    <t>中池镇茨坪村壮大集体经济项目</t>
  </si>
  <si>
    <t>对中池镇茨坪村集体经济注入资金，用于培育黄精种植产业园200亩，其中管护黄精100亩，新发展黄精种植面积100亩，带动周边3个村群众发展黄精种植产业。</t>
  </si>
  <si>
    <t>2024年11月-2024年12月</t>
  </si>
  <si>
    <t>通过项目经营性收益分红、订单收购、产业用工、土地流转带动群众增收。建成后资产归属村集体股份经济合作社，村集体通过项目经营性收益分红、订单收购、产业用工、土地流转等方式增加农民收入。受益34户103人，其中脱贫户（监测户）10户31人，户均增收500元以上。</t>
  </si>
  <si>
    <t>茨坪村</t>
  </si>
  <si>
    <t>中池镇茨坪村集体股份经济合作社</t>
  </si>
  <si>
    <t>池河镇五爱村扶持发展新型农村集体经济项目</t>
  </si>
  <si>
    <t>建设预制菜种植基地100亩，配套建设机电井1座，管道1600米等灌溉设施；为预制菜基地配置起垄机一台。</t>
  </si>
  <si>
    <t>2024年6月--2024年12月</t>
  </si>
  <si>
    <t>项目建成后，形成资产权属归村集体所有，完善池河镇预制菜产业园基础设施配套，用于发展蔬菜种植壮大村集体经济。通过自主经营、带动务工、收益分红等多种方式，受益群众120户380人，其中脱贫户36户70人，户均增收不低于500元。</t>
  </si>
  <si>
    <t>五爱村</t>
  </si>
  <si>
    <t>池河镇
人民政府</t>
  </si>
  <si>
    <t>（支持渔业发展项目）</t>
  </si>
  <si>
    <t>熨斗镇先联村壮大集体经济产业发展-渔菜共生养殖项目</t>
  </si>
  <si>
    <t>新建渔菜共生养殖基地750平方米；陆基6米直径养殖桶8个，配套栽培床、内循环水处理系统、生物消化过滤器、制氧、配电、监控、机电井等设施；配套场地硬化、抽水设备及管道、排水沟、安全防护栏等基础设施。</t>
  </si>
  <si>
    <t>2024年6月-2024年12月</t>
  </si>
  <si>
    <t>项目建成后，按照《石泉县扶贫项目资产后续管理办法》要求，由先联村集体股份经济合作社负责后续管护。通过集体经济分红、参与生产经营、直接务工等方式稳定带动群众增收致富。受益497户1764人，其中脱贫户（含监测户）195户632人。</t>
  </si>
  <si>
    <t>先联村</t>
  </si>
  <si>
    <t>熨斗镇人民政府</t>
  </si>
  <si>
    <t>城关镇沙河村散养鸡场建设项目</t>
  </si>
  <si>
    <t>沙河村四组新建散养鸡场一个，分区域建设林下土鸡散养区10亩和鸡舍600平方米，年散养土鸡出栏10000只，配套饲料加工等其他附属服务设施设备。</t>
  </si>
  <si>
    <t>2024年9月-2024年12月</t>
  </si>
  <si>
    <t>项目建成后资产归沙河村集体股份经济合作社所有，因地制宜拓展村级林下经济产业链，通过自主经营、代工务工、发展产业，经济收益全村农户分红。</t>
  </si>
  <si>
    <t>沙河村</t>
  </si>
  <si>
    <t>城关镇沙河村集体股份经济合作社</t>
  </si>
  <si>
    <t>两河镇金盆村集体经济紫苏种植项目</t>
  </si>
  <si>
    <t>新种植药用紫苏50亩。</t>
  </si>
  <si>
    <t>2024年3月-11月</t>
  </si>
  <si>
    <t>项目资产归属村集体股份经济合作社，由合作社自主经营管护，壮大村集体经济，带动群众务工分红增收。受益总人口279户777人，其中脱贫户、监测户103户 275人。</t>
  </si>
  <si>
    <t>两河镇人民政府</t>
  </si>
  <si>
    <t>后柳镇长兴村壮大集体经济产业发展项目</t>
  </si>
  <si>
    <t>新增土地13亩配套建设浆砌挡墙450m，种植当年挂果高品质蜂糖李450株，田间步道250米。</t>
  </si>
  <si>
    <t>2024年8月-12月</t>
  </si>
  <si>
    <t>提升特色产业，壮大集体经济，每年为集体经济增收5万元；以土地流转带动农户5户，年增收1余万元。三是“产业带人”增设若干就业岗位，带动若干人口从业就业促增收。通过该项目的实施，预计吸纳从业人员8人，年增收12余万元。</t>
  </si>
  <si>
    <t>长兴村</t>
  </si>
  <si>
    <t>后柳镇人民政府</t>
  </si>
  <si>
    <t>2.生产基地建设项目</t>
  </si>
  <si>
    <r>
      <rPr>
        <sz val="9"/>
        <rFont val="Calibri"/>
        <charset val="134"/>
      </rPr>
      <t>①</t>
    </r>
    <r>
      <rPr>
        <sz val="9"/>
        <rFont val="宋体"/>
        <charset val="134"/>
      </rPr>
      <t>种养殖基地建设项目</t>
    </r>
  </si>
  <si>
    <t>池河镇力建村预制菜种植基地及配套设施建设项目</t>
  </si>
  <si>
    <t>新建预制菜种植基地90亩，完善提升烘房30平方米、新建农产品砖混结构储存库房40平方米。</t>
  </si>
  <si>
    <t>2024年3月-2024年12月</t>
  </si>
  <si>
    <t>项目形成资产权属归村集体所有，按照《石泉县扶贫项目资产后续管理办法》要求由力建村集体股份经济合作社负责后续管护，通过收益分红、土地流转、劳务带动等方式带动群众增收。带动受益农户440户1400人，其中脱贫户监测户150户390人，户均年增收不低于100元。</t>
  </si>
  <si>
    <t>后柳镇金齐村五万袋香菇大棚建设项目</t>
  </si>
  <si>
    <t>在金齐村四组新建一处五万袋香菇简易拱棚生产基地及50平面米彩钢隔热储藏室，购买60立方气调设备1台，配套烘干设备2套。</t>
  </si>
  <si>
    <t>项目建成后，按照《石泉县扶贫项目资产后续管理办法》要求由金齐村集体负责后续管护。资金投入村集体，采取自建自营方式经营管理，通过参与生产、直接务工等方式带动当地脱贫户(含监测户)发展，共带动177户638人，其中脱贫户(含监测户)95户297人，年增收不低于500元。</t>
  </si>
  <si>
    <t>金齐村</t>
  </si>
  <si>
    <t>后柳镇金齐村集体股份经济合作社</t>
  </si>
  <si>
    <t>后柳镇金齐村黄池山百头养牛场建设项目</t>
  </si>
  <si>
    <t>新建养牛场一处，新建砖木结构养殖场房250㎡，配套10立方青储2个，配套相关设施，扩大黄池山垚鑫农业生态中心县级产业园区规模。</t>
  </si>
  <si>
    <t>项目建成后，按照《石泉县扶贫项目资产后续管理办法》要求由金齐村集体负责后续管护。资金投入村集体，采取自建自营方式经营管理，通过流转土地、直接务工等方式带动当地脱贫户(含监测户)发展，共带动177户638人，其中脱贫户(含监测户)95户297人，年增收不低于200元。</t>
  </si>
  <si>
    <t>喜河镇晨光村食用菌种植基地建设项目</t>
  </si>
  <si>
    <t>改造厂房800平面米，用于发展食用菌产业，建设烘干房30平米，购置SD-RB8P烘干设备1套，购置食用菌种植架300米及食用菌棒，购置GJWS-A1菌房温湿度控制设备5套。</t>
  </si>
  <si>
    <t>项目建成后，按照《石泉县扶贫项目资产后续管理办法》要求，由晨光村集体经济负责后续管护。资金投入村集体，采取自建自营方式经营管理，按照每年不低于6%的比例给村集体分红，其中3%用于村集体积累，3%用于给脱贫户(含监测户)分红。通过参与生产经营、直接务工等方式，共带动237户735人，其中脱贫户(含监测户)61户166人，年增收不低于2000元。</t>
  </si>
  <si>
    <t>晨光村</t>
  </si>
  <si>
    <t>喜河镇盘龙村集体股份经济合作社</t>
  </si>
  <si>
    <t>熨斗镇金星村、齐建村茶园管护提升项目</t>
  </si>
  <si>
    <t>管护提升茶园300亩；进行茶树修剪、茶园耕锄、病虫害防治、施肥等。</t>
  </si>
  <si>
    <t>2024年7月-2024年12月</t>
  </si>
  <si>
    <t>项目建成后，按照《石泉县扶贫项目资产后续管理办法》要求，由金星村集体股份经济合作社、齐建村集体股份经济合作社负责后续管护，通过集体经济分红、参与生产经营、直接务工等方式稳定带动群众增收致富，受益153户618人，其中脱贫户（含监测户）86户238人，预计户均年增收200元以上。</t>
  </si>
  <si>
    <t>金星村
齐建村</t>
  </si>
  <si>
    <t>喜河镇档山村茶园套种菊花项目</t>
  </si>
  <si>
    <t>依托150亩新建茶园地块，与西安中药集团合作签订种植150亩野菊花。</t>
  </si>
  <si>
    <t>项目建成后，按照《石泉县扶贫项目资产后续管理办法》要求，由档山村集体股份经济合作社负责后续管护，通过流转土地、参与生产经营、带动务工等方式稳定带动群众增收致富，受益202户566人，其中脱贫户（含监测户）63户136人，预计户均年增收200元以上。</t>
  </si>
  <si>
    <t>档山村</t>
  </si>
  <si>
    <t>喜河镇人民政府</t>
  </si>
  <si>
    <t>池河镇明星村蚕桑产业园配套设施建设项目</t>
  </si>
  <si>
    <t>实施明星村省级蚕桑产业示范园环境整治提升1500平方米，新建道路160米、DN300污水管网200米，完善公共照明等设施。</t>
  </si>
  <si>
    <t>项目建成后，改善周边群众生活环境，完善蚕桑工坊基础设施配套，有效提升蚕桑工坊功能效益发挥，按照《石泉县扶贫项目资产后续管理办法》要求，由明星村集体股份经济合作社负责后续管护，通过蚕桑工坊的经营、带动务工、收益分红等多种方式，受益群众104户339人，其中脱贫户32户93人，预计户均年增收200元以上。</t>
  </si>
  <si>
    <t>明星村</t>
  </si>
  <si>
    <t>池河镇人民政府</t>
  </si>
  <si>
    <t>饶峰镇胜利村种植园区提升项目</t>
  </si>
  <si>
    <t>六谷垭李子园改造提升，对100亩李子树进行修枝、嫁接、施肥，补植李子树苗300株；耕地地力提升60亩，增施有机肥改良土壤；种植菊花、黄花等中药材55亩。</t>
  </si>
  <si>
    <t>2024年5月-2024年11月</t>
  </si>
  <si>
    <t>项目建成后，按照《石泉县扶贫项目资产后续管理办法》要求，由胜利村集体股份经济合作社负责后续管护，有效改变胜利村乡村面貌，提升土壤产出率，增加群众收入，带动周边30人就近务工，受益群众26户57人，其中脱贫户8户17人，人均增收达2000元以上。</t>
  </si>
  <si>
    <t>胜利村</t>
  </si>
  <si>
    <t>饶峰镇人民政府</t>
  </si>
  <si>
    <t>曾溪镇兴隆村食用菌产业建设项目</t>
  </si>
  <si>
    <t>在曾溪镇三组、五组实施食用菌产业建设，发展香菇食用菌2.3万袋，实行统一管理、统一采收和销售，实现产业增收。</t>
  </si>
  <si>
    <t>项目建成后，按照《石泉县扶贫项目资产后续管理办法》要求，由兴隆村集体股份经济合作社负责后续管护，项目受益户35户89人，其中脱贫户10户28人，项目实施可以带动28人务工，人均增收2000元以上。项目投产后，预计增收5万元。</t>
  </si>
  <si>
    <t xml:space="preserve">曾溪镇人民政府 </t>
  </si>
  <si>
    <t>县林业局</t>
  </si>
  <si>
    <t>城关镇红二村特色林果产业建设项目</t>
  </si>
  <si>
    <t xml:space="preserve">对红二村四组实施特色林果（蜂糖李）种植50亩。（蜂糖李苗1500株；购置肥料15000元。）             </t>
  </si>
  <si>
    <t>项目建成后，按照《石泉县扶贫项目资产后续管理办法》要求，由红二村集体股份经济合作社负责后续管护，受益户40户100人，其中脱贫户14户，项目的实施可带动本村劳动力务工30人，项目投产后预计户均年增收2000元以上。</t>
  </si>
  <si>
    <t>红二村</t>
  </si>
  <si>
    <t>城关镇人民政府</t>
  </si>
  <si>
    <t>城关镇红二村庭院经济建设项目</t>
  </si>
  <si>
    <t>开展美丽庭院示范户建设，发展庭院经济，推进和美乡村。（以村委会为起点，覆盖全村，发展30户美丽庭院示范户，以庭院经济为主，种植林果，促进家庭农场林产品加工，美化环境。）</t>
  </si>
  <si>
    <t>项目受益户30户75人，其中脱贫户9户21人，项目实施后预计户均年增收1500元以上。</t>
  </si>
  <si>
    <t>云雾山镇云阳村林下中药材种植项目</t>
  </si>
  <si>
    <t>在云雾山镇云阳村发展林下中药材种，购买中药材种苗14万元，购买肥料6万元，持续壮大村集体经济组织产业发展，增加群众收入。</t>
  </si>
  <si>
    <t>项目建成后，按照《石泉县扶贫项目资产后续管理办法》要求，由云阳村集体股份经济合作社负责后续管护，该项目带动受益总户数45户，其中脱贫户15户33人，项目投产后预计村集体经济收益达到50万元以上，带动户均收入2000元以上。</t>
  </si>
  <si>
    <t>云雾山</t>
  </si>
  <si>
    <t>云雾山镇人民政府</t>
  </si>
  <si>
    <t>城关镇纸坊村富硒鸡蛋标准化养殖基地项目</t>
  </si>
  <si>
    <t>新建钢构标准化鸡舍1350㎡，储存车间及其他附属用房300㎡，购置养鸡设备1套，同步配套相关基础设施。</t>
  </si>
  <si>
    <t>2024年7月-2024年11月</t>
  </si>
  <si>
    <t>建成后资产归属纸坊村集体股份经济合作社，通过注资方式壮大集体经济，建成后资产归属纸坊村集体股份经济合作社，通过租赁新型经营主体或自主经营发展富硒养殖产业，进行收益分红，受益292户，其中脱贫户96户286人，户均增收200元以上。</t>
  </si>
  <si>
    <t>纸坊村</t>
  </si>
  <si>
    <t>城关镇纸坊村集体股份经济合作社</t>
  </si>
  <si>
    <t>迎丰镇红花坪村蔬果种植基地建设项目</t>
  </si>
  <si>
    <t>新建蔬果大棚占地4亩，配套相应水电设施、通风设施、喷灌等设施，用于发展设施蔬菜瓜果、育苗等。</t>
  </si>
  <si>
    <t>按照《石泉县扶贫项目资产后续管理办法》要求由红花坪村集体股份经济合作社负责后续管护，形成资产权属归村集体所有，采取自主经营等方式，通过自主经营、带动务工、收益分红等多种方式，受益群众314户1050人，其中脱贫户143户431人，预计户均年增收200元以上。</t>
  </si>
  <si>
    <t>红花坪村</t>
  </si>
  <si>
    <t>迎丰镇人民政府</t>
  </si>
  <si>
    <t>饶峰镇大湾村设施蔬菜建设项目</t>
  </si>
  <si>
    <t>在大湾村四组集体经济流转土地10亩，建设蔬菜（羊肚菌）大棚5亩，配套遮阴网设施，并配套完善灌溉用水管网、生产道路等项目。</t>
  </si>
  <si>
    <t>该项目建成后，资产归属村集体股份经济合作社，主要通过流转土地、带动务工和种植销售收入进行集体分红，带动全村234户645人，其中脱贫户86户190人，人均增收200元</t>
  </si>
  <si>
    <t>大湾村</t>
  </si>
  <si>
    <t>池河镇良田村预制菜种植基地配套设施项目</t>
  </si>
  <si>
    <t>为良田村100亩预制菜保供基地建设砖混结构预制菜储藏室、烘干房等设施用房220平方米，配套烘干机1套，完善水、电等设施。</t>
  </si>
  <si>
    <t>2024年1月-2024年12月</t>
  </si>
  <si>
    <t>项目建成，资产归属村集体，提升壮大集体经济，主要通过带动务工和种植销售收入带动群众增收。受益农户180户510人，其中脱贫户监测户54户84人。</t>
  </si>
  <si>
    <t>良田村</t>
  </si>
  <si>
    <t>中池镇筷子铺村粮油示范基地土地整理项目</t>
  </si>
  <si>
    <t>调整农地结构，归并零散地，以削高填低的方式平整凸凹不平的农田，推行机械化耕作，建成集中连片水稻、油菜两季轮作示范基地200亩。土方回填12000m³，新建浆砌石农田挡护100m³、灌溉渠195米、跌水井3个。</t>
  </si>
  <si>
    <t>项目建成后，资产归属村集体股份经济合作社，通过村集体经营性收益分红、订单农业、产业用工等方式增加农民收入。受益40户121人，其中脱贫户（监测户）12户26人，户均增收300元以上。</t>
  </si>
  <si>
    <t>饶峰镇中药材加工基地项目</t>
  </si>
  <si>
    <t>在全镇发展紫苏、淫羊藿、黄精等中药材产业，配套新建200立方米气调库一座，完善设施用房改造80㎡，购置烘干机6台。</t>
  </si>
  <si>
    <t>项目形成资产权属归村集体所有，按照扶贫资产管护办法要求由胜利村负责后续管护，村集体股份经济合作社年收益可以达50万元以上。通过流转土地、直接务工等方式带动当地脱贫户(含监测户)发展，带动189户614人，其中脱贫户58户93人，户年增收不低于1200元。</t>
  </si>
  <si>
    <t>曾溪镇高坎村香椿产业园建设项目</t>
  </si>
  <si>
    <t>新发展香椿种植30亩，建设生产厂房100平方米，冷藏库80平方米，配套冷藏设备2套（冷库标准30千瓦10吨），浆砌石挡墙150立方米等附属设施。</t>
  </si>
  <si>
    <t>项目建成后，资产归属村集体股份经济合作社，通过流转土地、直接务工等方式带动当地群众增加收入。受益315户583人，其中脱贫户（监测户）95户154人，户均增收600元以上。</t>
  </si>
  <si>
    <t>高坎村</t>
  </si>
  <si>
    <t>曾溪镇人民政府</t>
  </si>
  <si>
    <t>饶峰镇三合村食用菌基地基础提升项目</t>
  </si>
  <si>
    <t>对三合村食用菌基地进行改造提升，对18个食用菌大棚进行维修加固，更换大棚塑料薄膜、遮阳网及供水管网1000米、降温管网1000米；新建供水塔一座20立方米及50米扬程抽水泵，配套管道500米；新建120立方米食用菌烘干房一座，配套烘干架及烘干网16套；气调库周围加固石坎50立方米，路面维修400平方米。</t>
  </si>
  <si>
    <t>2024年10月-12月</t>
  </si>
  <si>
    <t>项目建成后，形成的资产移交至村集体经济合作社，发展食用菌22万袋，预计带动村内脱贫户20户60人就近务工，人均增收1000元以上。受益农户366户1080人（其中脱贫户104户212人）。</t>
  </si>
  <si>
    <t>三合村</t>
  </si>
  <si>
    <r>
      <rPr>
        <sz val="9"/>
        <rFont val="Calibri"/>
        <charset val="134"/>
      </rPr>
      <t>③</t>
    </r>
    <r>
      <rPr>
        <sz val="9"/>
        <rFont val="宋体"/>
        <charset val="134"/>
      </rPr>
      <t>休闲农业与乡村旅游</t>
    </r>
  </si>
  <si>
    <t>石泉县草池湾田园综合体乡村旅游建设项目</t>
  </si>
  <si>
    <t>结合草池湾田园综合体整体形象，改造提升乡村民居2处，改造室内外面积500㎡，配套完善室内水、电设备，完善室外路面硬化，挡坎修复等基础设施和公共服务配套工程。</t>
  </si>
  <si>
    <t>项目形成资产权属归村集体所有，按照《石泉县扶贫项目资产后续管理办法》要求由丝银坝村集体股份经济合作社负责后续管护，资金投入村集体，利于盘活和壮大村集体经济,推动城关镇乡村旅游深度发展，通过带动当地农特产品销售及群众就地就近就业，收益分红等多种方式，受益总户数152户425人，其中脱贫户51户143人，户均增收350元以上。</t>
  </si>
  <si>
    <t>丝银坝村</t>
  </si>
  <si>
    <t>县文旅广电局</t>
  </si>
  <si>
    <t xml:space="preserve">
</t>
  </si>
  <si>
    <t>曾溪镇高坎村乡村旅游道路建设补助项目</t>
  </si>
  <si>
    <t>依托高坎乡村旅游资源民宿集群，大力发展乡村旅游，建设乡村旅游示范村，配套旅游路3.8公里，路面宽度3.5米，配套c25混凝土水沟路肩，有效提升旅游服务能力。</t>
  </si>
  <si>
    <t>项目形成资产权属归村集体所有，按照《石泉县扶贫项目资产后续管理办法》要求，由高坎村集体股份经济合作社负责后续管护，项目的建设有效推动曾溪镇乡村生态旅游快速发展，带动当地农特产品销售及群众就地就近就业，受益总户数383户1165人，其中脱贫户217户652人，户均增收500元以上。</t>
  </si>
  <si>
    <t>县交通运输局</t>
  </si>
  <si>
    <t>曾溪镇高坎村乡村旅游二期项目</t>
  </si>
  <si>
    <t>依托高坎乡村旅游资源，新建高坎农特产品展销中心，建筑面积800㎡，包括多功能展销厅、农家杂货铺、非遗富硒柚子茶工坊等功能。</t>
  </si>
  <si>
    <t>建成后，资产归属村集体股份经济合作社，有利于将生态旅游资源转化，带动当地群众就地就近就业，受益脱贫户383户1165人，预计户均年增收200元以上。</t>
  </si>
  <si>
    <t xml:space="preserve">县文旅广电局                           </t>
  </si>
  <si>
    <t>曾溪镇左溪乡村旅游二期项目</t>
  </si>
  <si>
    <t>利用高坎村瓦屋现有民宅院落，改造乡村民宿建筑面积1743㎡，包括客房、民宿小院，配套农家特色餐厅、公共阅览室、公共休闲区、乡土小卖店、农家茶馆等。</t>
  </si>
  <si>
    <t>建成后，资产归属村集体股份经济合作社，有利于盘活和壮大村集体经济,推动曾溪镇乡村生态旅游快速发展，有利于将生态旅游资源转化，带动当地农特产品销售及群众就地就近就业，受益脱贫户383户1165人，预计户均年增收300元以上。</t>
  </si>
  <si>
    <t>3.配套设施项目</t>
  </si>
  <si>
    <r>
      <rPr>
        <sz val="9"/>
        <rFont val="Calibri"/>
        <charset val="134"/>
      </rPr>
      <t>①</t>
    </r>
    <r>
      <rPr>
        <sz val="9"/>
        <rFont val="宋体"/>
        <charset val="134"/>
        <scheme val="minor"/>
      </rPr>
      <t>产业</t>
    </r>
    <r>
      <rPr>
        <sz val="9"/>
        <rFont val="Calibri"/>
        <charset val="134"/>
      </rPr>
      <t xml:space="preserve">
</t>
    </r>
    <r>
      <rPr>
        <sz val="9"/>
        <rFont val="宋体"/>
        <charset val="134"/>
        <scheme val="minor"/>
      </rPr>
      <t>园（区）</t>
    </r>
  </si>
  <si>
    <t>蒲溪村产业园区提升项目</t>
  </si>
  <si>
    <t>流转土地450亩，种植黄花菜200亩，紫长茄子50亩，辣椒50亩，管护原种植黄花菜150亩，新建蔬菜净洗棚120㎡，厂房提升改造400㎡，新建蔬菜大棚5000㎡，气调库100m³。</t>
  </si>
  <si>
    <t>项目形成资产权属归村集体所有，按照《石泉县扶贫项目资产后续管理办法》要求由蒲溪村集体股份经济合作社负责后续管护，资金投入村集体，村集体股份经济合作社年收益可以达50万元以上。通过流转土地、直接务工等方式带动当地脱贫户(含监测户)发展，共带动256户823人，其中脱贫户57户123人，年增收不低于1000元。</t>
  </si>
  <si>
    <t>蒲溪村</t>
  </si>
  <si>
    <t>财政支
持产业发展</t>
  </si>
  <si>
    <t>中池镇蚕桑产业示范基地建设项目-基础设施配套工程</t>
  </si>
  <si>
    <t>配套浆砌石坎200m³，长120米，均高1.6米；平整蚕桑产业示范基地场地1800㎡。</t>
  </si>
  <si>
    <t>项目形成资产权属归村集体所有，按照《石泉县扶贫项目资产后续管理办法》要求由筷子铺村集体股份经济合作社负责后续管护，通过村集体经营性收益分红、订单农业、产业用工等方式增加农民收入。带动受益40户121人，其中脱贫户（监测户）12户36人，户均增收300元以上。</t>
  </si>
  <si>
    <t>中池镇筷子铺村集体股份经济合作社</t>
  </si>
  <si>
    <t>迎丰镇三官庙村冷水鱼养殖场修复项目</t>
  </si>
  <si>
    <t>1.在三官庙村五组原冷水鱼养殖场新建净水池1处（长3米、宽3米），沉井1处（深4米、直径2米）；
2.修复养殖场挡坎35米，修复堰渠300米，修复拦河坝1处。</t>
  </si>
  <si>
    <t>项目形成资产权属归村集体所有，按照《石泉县扶贫项目资产后续管理办法》要求由三官庙村集体股份经济合作社负责后续管护，资金投入到村集体。采取自主经营的方式，通过带动务工、土地流转等多种方式，受益群众294户872人，其中脱贫户9户30人，户均年增收不低于600元。</t>
  </si>
  <si>
    <t>迎丰镇三官庙村集体股份经济合作社</t>
  </si>
  <si>
    <t>云雾山镇云阳村中药材林建设项目</t>
  </si>
  <si>
    <t>新建林下中药材虎杖20亩、骨碎补30亩，铺设灌溉管网3000米。</t>
  </si>
  <si>
    <t>项目形成资产权属归村集体所有，按照《石泉县扶贫项目资产后续管理办法》要求由云阳村集体股份经济合作社负责后续管护，资金投入到村集体。通过入股分红、有组织就业、土地流转、订单销售等途径，稳固带动群众增收致富。受益32户107人，其中脱贫户（监测户）17户58人，户均增收1000元以上。</t>
  </si>
  <si>
    <t>饶峰镇新华村设施蔬菜建设项目</t>
  </si>
  <si>
    <t>饶峰镇新华村建设蔬菜生产基地，发展食用菌10万袋，年产食用菌100吨;新建四季型温室大棚6600㎡配套遮阳网1.5万㎡，室外排水沟2000米，灌溉管网4000米，购置镀锌钢管食用菌内架2700组。</t>
  </si>
  <si>
    <t>项目形成资产权属归村集体所有，按照《石泉县扶贫项目资产后续管理办法》要求由新华村集体股份经济合作社负责后续管护，资金投入到村集体。年收益可以达10万元以上。通过流转土地、直接务工等方式带动当地脱贫户(含监测户)发展，带动406户1126人，其中脱贫户67户208人，年增收不低于1000元。</t>
  </si>
  <si>
    <t>新华村</t>
  </si>
  <si>
    <t>熨斗镇预制菜
产业园设施配套项目</t>
  </si>
  <si>
    <t>新建排水渠650米，对18亩大棚配套建设灌溉设施及机电井一座。</t>
  </si>
  <si>
    <t>项目建成后，按照《石泉县扶贫项目资产后续管理办法》要求由茨林村集体股份经济合作社负责后续管护。采取租赁经营方式经营管理，按照每年不低于6%基准利率给村集体分红，其中70%用于村集体积累，30%用于给全体村民分红，通过参与生产、自主经营、直接务工等方式带动当地发展，受益群众273户958人，其中脱贫户118户369人，年增收不低于200元。</t>
  </si>
  <si>
    <t>熨斗镇茨林村集体股份经济合作社</t>
  </si>
  <si>
    <t>喜河镇盘龙村百年老茶园管护提升项目</t>
  </si>
  <si>
    <t>管护提升建设茶园200亩，加强茶树管护、进行茶园耕锄，茶园施肥，茶树修剪等。</t>
  </si>
  <si>
    <t>项目建成后，按照《石泉县扶贫项目资产后续管理办法》要求，由盘龙村集体经济负责后续管护。资金投入村集体，采取自建自营的方式经营管理，按照每年不低于6%的比例给村集体分红，其中3%用于村集体积累，3%用于给脱贫户(含监测户)分红。通过参与生产经营、直接务工等方式带动186户620人，其中脱贫户(含监测户）76户196人，年增收不低于1000元。</t>
  </si>
  <si>
    <t>盘龙村</t>
  </si>
  <si>
    <t>喜河镇晨光村集体股份经济合作社</t>
  </si>
  <si>
    <t>后柳镇群英村产业发展配套项目</t>
  </si>
  <si>
    <t>改建群英村农产品展销中心300平面米，提升村民农产品销售能力，配套完善相关设备和水电气改造提升等内容。</t>
  </si>
  <si>
    <t>2024年1月-12月</t>
  </si>
  <si>
    <t>建成后，资产归属村集体股份经济合作社，为搬迁群众创造稳定就业岗位8人，签订农产品订单15户，壮大村集体经济，为易地搬迁户分红。受益户371户876人，其中脱贫户35户97人。</t>
  </si>
  <si>
    <t>群英村</t>
  </si>
  <si>
    <t>县发改局</t>
  </si>
  <si>
    <t>支持材
料、施工费等</t>
  </si>
  <si>
    <t>饶峰镇蒲溪村庭院经济提升项目</t>
  </si>
  <si>
    <t>对胜蒲路公路沿线7处院落42户庭院进行全面提升，种植蜂糖李300株，发展庭院经济，并配套护栏建设。</t>
  </si>
  <si>
    <t>2024年3月-12月</t>
  </si>
  <si>
    <t>项目建成后，能有效增加农户产业收入；同时有效改善农村居住环境，改善42户122人（其脱贫户13户36人）群众生产、生活环境，提高生活质量，有效带动农户年增收600元以上，群众满意度达90%以上。</t>
  </si>
  <si>
    <t>4.产业服务支撑项目</t>
  </si>
  <si>
    <r>
      <rPr>
        <sz val="9"/>
        <rFont val="Microsoft YaHei"/>
        <charset val="134"/>
      </rPr>
      <t>④</t>
    </r>
    <r>
      <rPr>
        <sz val="9"/>
        <rFont val="宋体"/>
        <charset val="134"/>
        <scheme val="minor"/>
      </rPr>
      <t>人才培养</t>
    </r>
  </si>
  <si>
    <t>林业外聘技术员实用技术指导项目</t>
  </si>
  <si>
    <t>通过政府购买技术服务，聘请林业技术人员20人，在全县11镇150个行政村开展林业产业发展服务指导和脱贫群众林业产业技术培训，全年培训2000户3700人。</t>
  </si>
  <si>
    <t>林业产业进一步巩固提升，农户林果管理知识和水平进一步提高，带动全县2000户3700人农民群众，其中脱贫户1000户1500人获得林业产业指导服务。</t>
  </si>
  <si>
    <t>11个镇</t>
  </si>
  <si>
    <t>150个村</t>
  </si>
  <si>
    <t>林业技术推广站</t>
  </si>
  <si>
    <t>石泉县2024年产业振兴外聘技术服务</t>
  </si>
  <si>
    <t>通过政府购买技术服务，聘请30名以上技术专家、技术员等，140余名村级产业发展指导员，开展农业技术培训8500人次，为全县产业振兴发展提供技术支撑。</t>
  </si>
  <si>
    <t>为全县产业户的农业产业发展开展技术服务与指导，提高农村实用技术水平，促进农业产业增产、农民增收，带动受益3600户9360人，其中脱贫户1550户5000人。</t>
  </si>
  <si>
    <t>县农业技术推广站</t>
  </si>
  <si>
    <t>明星村蚕桑产业提质增效试点技术服务项目</t>
  </si>
  <si>
    <t>为着力提升明星村养蚕水平和养蚕质量，引进市场主体为明星村蚕桑产业开展多批次养蚕、共育提供服务和技术支持，配备不低于5人技术团队，在明星村试点推广“三段式”养蚕模式，试点户数不少于20户，并建立蚕茧仪评收购体系。</t>
  </si>
  <si>
    <t>2024年5月-2024年12月</t>
  </si>
  <si>
    <t>项目建成后，与明星村集体经济合作社共同经营，通过新模式养蚕试点，蚕农养殖技术水平不断提高，蚕茧质量明显提升，议评收购实现优茧优价，养蚕张产增收500元以上。为全县蚕桑产业实现高质量可持续发展提供可借鉴、可复制的典型经；验‘实现秋季两批次100张以上三眠蚕共育、分级售茧。</t>
  </si>
  <si>
    <t>池河镇明星村集体经济合作社</t>
  </si>
  <si>
    <t>城关镇草池湾粮食有机认证及地力提升产业技术服务项目</t>
  </si>
  <si>
    <t>聘请技术服务单位，以城关镇草池湾为试点，对核心区及周边250亩水田开展富硒有机大米生产的技术研究及示范工作，破解富硒有机大米生产过程中的技术难题，重点从制约富硒有机种植的土壤肥力提升及检测、生产环境控制及检测、病虫害防控等方面提供产业技术服务支撑，最终完成草池湾粮食有机认证，项目实施期限为三年。</t>
  </si>
  <si>
    <t>以科技服务支撑产业发展，提升草池湾有机农副产品品牌价值，增加农副产品的附加值，助力草池湾一二三产融合发展，助力乡村振兴。通过实现草池湾粮食有机认证，形成可复制的农旅产业发展样板，起到示范引领作用。通过带动农产品销售、农旅产业发就业展等方式，直接带动丝银坝村234户655人（脱贫户44户118人）直接受益，预计户均年增收200元。</t>
  </si>
  <si>
    <t>5.金融保
险支撑项目</t>
  </si>
  <si>
    <r>
      <rPr>
        <sz val="9"/>
        <rFont val="Microsoft YaHei"/>
        <charset val="134"/>
      </rPr>
      <t>⑤</t>
    </r>
    <r>
      <rPr>
        <sz val="9"/>
        <rFont val="宋体"/>
        <charset val="134"/>
        <scheme val="minor"/>
      </rPr>
      <t>小额贷</t>
    </r>
    <r>
      <rPr>
        <sz val="9"/>
        <rFont val="Microsoft YaHei"/>
        <charset val="134"/>
      </rPr>
      <t xml:space="preserve">
</t>
    </r>
    <r>
      <rPr>
        <sz val="9"/>
        <rFont val="宋体"/>
        <charset val="134"/>
        <scheme val="minor"/>
      </rPr>
      <t>款贴息</t>
    </r>
  </si>
  <si>
    <t>2023年第四季度小额信贷贴息</t>
  </si>
  <si>
    <t>对2400余笔小额贷款进行贴息。</t>
  </si>
  <si>
    <t>2023年10月1日至2024年2月28日</t>
  </si>
  <si>
    <t>为脱贫户及监测对象发展产业提供资金支持，促进2400余户小额信贷贴息资金及时足额发放，确保脱贫户及监测对象年均增收不低于2000元，有效促进脱贫户增收。</t>
  </si>
  <si>
    <t>县乡村
振兴局</t>
  </si>
  <si>
    <t>财政金融扶持产业发展贴息</t>
  </si>
  <si>
    <t>2024年1-3季度小额信贷贴息</t>
  </si>
  <si>
    <t>2024年1月1日至9月31日</t>
  </si>
  <si>
    <t>2024年互助资金占用费贴息</t>
  </si>
  <si>
    <t>对脱贫户及监测对象在村级互助协会借款产生的占用费进行贴息。</t>
  </si>
  <si>
    <t>2024年1月1日至2024年12月31日</t>
  </si>
  <si>
    <t>为脱贫户及监测对象发展产业提供资金支持，促进800余户贴息资金及时足额发放，确保脱贫户及监测对象年均增收不低于2000元，有效促进脱贫户增收。</t>
  </si>
  <si>
    <t>⑥其它</t>
  </si>
  <si>
    <t>2024年石泉县农业产业高质量发展奖补项目</t>
  </si>
  <si>
    <t xml:space="preserve">按照《石泉县2023年农业产业发展奖扶方案》的通知（石农工发〔2023〕6号）文件精神要求，明确了奖补项目和标准，重点对龙头企业、农业园区、家庭农场、农民专业合作社等经营主体，预制菜和蚕桑产业，村集体股份经济合作社生产经营性、发展产业贷款贴息、长效产业管护提升、撂荒地发展产业、社会化服务、发展现代设施农业，品牌培育及产品营销，监测户发展产业等方面给予奖补扶持，为加快全县农业产业提质升级，确保蚕桑、畜牧、蔬菜、魔芋、中药材五大主导产业和区域特色产业建设目标如期实现， 重点围绕链主企业带动、镇村组织推动、集体经济组织种养生产环节予以扶持,对推广良种良法套种或扩种优质大豆的脱贫户（监测户）进行奖补。龙头企业奖补石泉县境内农业加工企业在石泉带动300户（含）以上，其中：脱贫户监测户不低于10%，同时收购本地农产品达到300万元（含）以上的，按照收购金额的10%给予奖补，最高奖补不超过50万元；农民专业合作社。新评为市级、省级、国家级农民专业合作示范社（以认定文件为准），且带动20户、40户、60户及以上的农户（其中脱贫户不低于20%），且每户年增收2000元（含）以上的，分别给予5万元、8万元、10万元奖补；充分发挥村集体股份经济合作社负责村域经济的组织、管理和服务职能，组织村内的农业园区、专业合作社、家庭农场、农户抓好订单农业生产。对种养殖业收入按进入三资平台总额的5%予以奖补到村集体经济合作社；监测户按照当年种植、养殖实际收入的10%予以奖扶，最高不超过5000元。 </t>
  </si>
  <si>
    <t>各类经营主体通过订单收购、提供就业岗位、流转土地等方式联农带农，村集体经济采取组织发展农业生产经营、整治撂荒地、开展社会化服务等方式，持续壮大村集体经济，以收益分红、发展产业、就近务工等带动农户增收，项目实施围绕产业延链补链强链，建立健全“经营主体+村集体+基地+品牌营销+千家万户”联农带农机制，可带动全县7500户以上农户发展特色产业，其中脱贫农户3500余户，实现户均增收1000元以上，巩固脱贫攻坚成效助推产业振兴。</t>
  </si>
  <si>
    <t>财政支
持产业发展奖补</t>
  </si>
  <si>
    <t>④生产奖补</t>
  </si>
  <si>
    <t>石泉县2024年蚕茧、蚕种奖补项目</t>
  </si>
  <si>
    <t>以陕西天成丝业公司和石泉县蚕种场有限公司为龙头，按照“公司+合作社+蚕农”发展模式，实行蚕茧订单生产，养蚕发种3万张，产茧鲜茧1300吨，每张蚕种给予40元补贴，优质上车茧给予1元/斤奖补。</t>
  </si>
  <si>
    <t>2024年4月—2024年10月</t>
  </si>
  <si>
    <t>通过该项目实施，稳定产业规模，有效改善蚕茧质量，促进村集体股份经济合作社发展产业增收，增强联农带农能力，使3500户农户受益，户均增收入5000元以上。</t>
  </si>
  <si>
    <t>11镇</t>
  </si>
  <si>
    <t>138
个村</t>
  </si>
  <si>
    <t>县蚕桑服务中心</t>
  </si>
  <si>
    <t>财政支持
产业发展</t>
  </si>
  <si>
    <t>石泉县正兴现代农业园区奖补项目</t>
  </si>
  <si>
    <t>项目建设内容：完善专家研发中心、建设科技馆110㎡；发展订单黄花菜基地3000亩。
市级资金用途：完善专家研发中心配套设施建设；建设科技馆110㎡；发展订单黄花菜基地建设。</t>
  </si>
  <si>
    <t>发展规模种殖，提升黄花菜产出质量及产出能力，通过完善基础设施配套扩大园区示范面积，解决本地稳定务工就业，订单生产增加销售收入。带动120户发展黄花菜产业，其中脱贫户50户100人，项目建成后，人均增收300元以上。</t>
  </si>
  <si>
    <t>古堰工业园</t>
  </si>
  <si>
    <t>石泉县兴丰养殖现代农业园区奖补项目</t>
  </si>
  <si>
    <t>项目建设内容：完善标准化圈舍及水塔、仓储、办公、防疫消毒、生活用房等设施，购置自动化喂料生产线 4套、水帘 4套；2.增加能繁母猪50头，饲养育肥猪1000头；3.安装自动化远程监控系统 1套；4.建设产业路 150米，硬化地面300㎡。
市级资金用途：完善1400㎡圈舍、仓储用房、办公用房、消毒设施，引进能繁母猪50头、购置养殖相关设备，硬化地面等方面。</t>
  </si>
  <si>
    <t>发展规模养殖，提升种猪质量，扩大繁育产能，增加销售收入。带动60户100人发展养殖，其中脱贫户20户30人，项目建成后，人均增收400元以上。</t>
  </si>
  <si>
    <t>秋树坝村</t>
  </si>
  <si>
    <t>石泉县双坪茶叶现代农业园区奖补项目</t>
  </si>
  <si>
    <t>项目建设内容：1.管护提升优质茶园 1500亩，其中核心区500亩；2.新建加工厂房50㎡、库房30㎡，购置加工设备5套及采茶机等工具10套，建设100亩茶园喷灌设施；3.新建观光长廊1个和游客步道1000米，改造农家乐1个。
市级资金用途：加工厂房、库房建设、设备购置、观光长廊及观光步道建设等。</t>
  </si>
  <si>
    <t>扩大种植规模，提升产品质量，新建加工厂房及仓储用房，购置茶叶加工设备，降低生产成本，提升产能；改建旅游观光设施促进三产融合，拓宽收入来源。带动58户97人发展茶叶产业，其中脱贫户20户30人，项目建成后，人均增收400元以上。</t>
  </si>
  <si>
    <t>双坪村</t>
  </si>
  <si>
    <t>石泉县监测户发展产业奖补项目</t>
  </si>
  <si>
    <t>风险未消除的监测户（包括截止2023年12月31日风险未消除的监测户和2024年度新识别纳入的监测户），按照当年种植、养殖实际收入的10%予以奖补，最高不超过5000元。</t>
  </si>
  <si>
    <t>对监测户发展产业进行奖补，激发监测户自主发展产业的能力，有效增加监测户收入。</t>
  </si>
  <si>
    <t>石泉县2024年中、小蚕共育奖补项目</t>
  </si>
  <si>
    <t>按照《石泉县2024年农业产业奖补方案》和《石泉县中、小蚕共育管理细则》规定，对全县年小蚕（育至起二眠）共育量达到200张以上的村集体和农户，按50元/张奖补；对中蚕（育至起四眠）年共育量达50张以上，每张奖补350元。</t>
  </si>
  <si>
    <t>通过该项目实施，稳定产业规模，有效改善蚕茧质量，提升蚕茧产量，助推两段式共育三段式养蚕模式的推广，增加养蚕批次，提升农户效益，增强联农带农能力，使600户农户受益，户均增收入5000元以上。</t>
  </si>
  <si>
    <t>138个村</t>
  </si>
  <si>
    <t>县蚕桑发展服务中心</t>
  </si>
  <si>
    <t>石泉县农业农村局</t>
  </si>
  <si>
    <t>二、就业项目</t>
  </si>
  <si>
    <r>
      <rPr>
        <b/>
        <sz val="9"/>
        <rFont val="宋体"/>
        <charset val="134"/>
        <scheme val="minor"/>
      </rPr>
      <t xml:space="preserve">（一）         务工补助
</t>
    </r>
    <r>
      <rPr>
        <sz val="9"/>
        <rFont val="宋体"/>
        <charset val="134"/>
        <scheme val="minor"/>
      </rPr>
      <t>①交通费补助</t>
    </r>
  </si>
  <si>
    <t>省外转移就业一次性交通补助</t>
  </si>
  <si>
    <t>对7600名脱贫劳动力、边缘易致贫劳动力、突发严重困难劳动力等“三类”对象通过鼓励到省外务工稳定增收，每人补贴500元，持续巩固脱贫成果。</t>
  </si>
  <si>
    <t>2024年1月至12月</t>
  </si>
  <si>
    <t>目标1：为全面完成上级下达我县巩固衔接“四个不摘”任务，确保脱贫户和监测帮扶户稳定增收。                                                                                                                                     目标2：自2024年1月1日起至2024年12月31日止，由县镇村各级充分宣传动员，鼓励脱贫户和监测帮扶户劳动力积极自行省外转移就业达到6个月的，自满足申报条件后自主向驻村工作队申领交通补助，由村、镇、县审核、审批后予以兑付省外转移就业一次性交通补助，进一步促进就业。</t>
  </si>
  <si>
    <t>各镇</t>
  </si>
  <si>
    <t>巩固衔接        各村        （社区）</t>
  </si>
  <si>
    <t>否（不限）</t>
  </si>
  <si>
    <t>县人社局</t>
  </si>
  <si>
    <t>财政支
持跨省就业交通补贴</t>
  </si>
  <si>
    <t>县外省内转移就业一次性交通补助</t>
  </si>
  <si>
    <t>对2450名脱贫劳动力、边缘易致贫劳动力、突发严重困难劳动力等“三类”对象通过鼓励到县外省内务工稳定增收，每人补贴300元，持续巩固脱贫成果。</t>
  </si>
  <si>
    <t>目标1：为全面完成上级下达我县巩固衔接“四个不摘”任务，确保脱贫户和监测帮扶户稳定增收。                                                                                                                                     目标2：自2024年1月1日起至2024年12月31日止，由县镇村各级充分宣传动员，鼓励脱贫户和监测帮扶户劳动力积极自行县外省内转移就业达到6个月的，自满足申报条件后自主向驻村工作队申领交通补助，由村、镇、县审核、审批后予以兑付县外省内转移就业一次性交通补助，进一步促进就业。</t>
  </si>
  <si>
    <t>财政支
持跨县就业交通补贴</t>
  </si>
  <si>
    <t>②生产奖补、劳务补助等</t>
  </si>
  <si>
    <t>用人单位吸纳脱贫劳动力就业补贴</t>
  </si>
  <si>
    <t>对20余家吸纳不低于10名脱贫劳动力、边缘易致贫劳动力、突发严重困难劳动力等“三类”对象稳定就业增收的带贫主体给予每人2000元的奖补，计划200人稳定就业，持续巩固脱贫成果。</t>
  </si>
  <si>
    <t>目标1：为全面完成上级下达我县巩固拓展脱贫攻坚成果同乡村振兴有效衔接工作任务，确保就业局势稳定。                                                                                                                                     目标2：自2024年1月1日起至2024年12月31日止，鼓励用人单位吸纳脱贫劳动力、监测帮扶劳动力在其单位稳定就业，由符合申领补贴条件的带贫主体自主向驻村工作队申报，村镇县审核、审批后，予以用人单位吸纳脱贫劳动力就业补贴。</t>
  </si>
  <si>
    <t>各镇带贫主体</t>
  </si>
  <si>
    <t>各村        带贫        主体</t>
  </si>
  <si>
    <t>财政支持就业补贴</t>
  </si>
  <si>
    <r>
      <rPr>
        <b/>
        <sz val="9"/>
        <rFont val="宋体"/>
        <charset val="134"/>
        <scheme val="minor"/>
      </rPr>
      <t xml:space="preserve">（二）        公益性岗位
</t>
    </r>
    <r>
      <rPr>
        <sz val="9"/>
        <rFont val="Microsoft YaHei"/>
        <charset val="134"/>
      </rPr>
      <t>③</t>
    </r>
    <r>
      <rPr>
        <sz val="9"/>
        <rFont val="宋体"/>
        <charset val="134"/>
        <scheme val="minor"/>
      </rPr>
      <t>公益岗位</t>
    </r>
    <r>
      <rPr>
        <b/>
        <sz val="9"/>
        <rFont val="宋体"/>
        <charset val="134"/>
        <scheme val="minor"/>
      </rPr>
      <t xml:space="preserve">
</t>
    </r>
  </si>
  <si>
    <t>乡村振兴公益性岗位补贴</t>
  </si>
  <si>
    <t>对3900名脱贫劳动力、边缘易致贫劳动力、突发严重困难劳动力等“三类”对象通过安置乡村振兴扶贫公益性岗位，月补贴300元至1600元，对原乡村公益性岗位中超过780元以上缺口资金予以补充，落实“四个不摘”要求，持续巩固脱贫成果。</t>
  </si>
  <si>
    <t>目标1：全面完成上级下达我县巩固衔接“四个不摘”任务，确保就业局势稳定。                                                                                                                                                 目标2：自2024年1月1日起至2024年12月31日止，安置脱贫劳动力、监测帮扶劳动力在乡村振兴扶贫公益岗位就业，其履行《劳务协议》后，根据考勤、考核情况，按月发放公益岗位补贴，进一步促进稳定就业。</t>
  </si>
  <si>
    <t>财政支
持就业补贴</t>
  </si>
  <si>
    <t>三、乡村建设行动</t>
  </si>
  <si>
    <t>1.农村基础设施（含产业配套基础设施）</t>
  </si>
  <si>
    <r>
      <rPr>
        <sz val="8"/>
        <rFont val="Microsoft YaHei"/>
        <charset val="134"/>
      </rPr>
      <t>①</t>
    </r>
    <r>
      <rPr>
        <sz val="8"/>
        <rFont val="宋体"/>
        <charset val="134"/>
      </rPr>
      <t>农村供水保障设施建设</t>
    </r>
  </si>
  <si>
    <t>2024年农村供水水质检测项目</t>
  </si>
  <si>
    <t>计划检测水样890份。</t>
  </si>
  <si>
    <t>2024年1月-2024年11月</t>
  </si>
  <si>
    <t>通过开展水质检测提高全县农村安全饮水保障水平，受益户44972户143696人，其中脱贫户14264户38711人。</t>
  </si>
  <si>
    <t>县水利局</t>
  </si>
  <si>
    <t>2024年农村供水应急保障项目</t>
  </si>
  <si>
    <t>采购应急供水管材39000米。</t>
  </si>
  <si>
    <t>改善农村饮水设施，提升安全饮水质量。受益群众1165户4078人，其中脱贫户349户1221人。</t>
  </si>
  <si>
    <t>石泉县农村供水工程水源地防护围栏项目</t>
  </si>
  <si>
    <t>防护围栏7500米，立柱2500个，警示牌698个。</t>
  </si>
  <si>
    <t>进一步保障农村供水水质安全，全面提升农村供水水质保障能力。受益户44972户143696人，其中脱贫户14264户38711人。</t>
  </si>
  <si>
    <t>石泉县农村供水工程水质提升项目</t>
  </si>
  <si>
    <t>安装13处村镇集中供水工程水质消毒设备、水质在线监测设备。</t>
  </si>
  <si>
    <t>进一步保障农村供水水质安全，全面提升农村供水水质保障能力。受益群众2480户10200人，其中脱贫户356户986人。</t>
  </si>
  <si>
    <t>9个镇</t>
  </si>
  <si>
    <t>城关镇农村安全饮水提升工程</t>
  </si>
  <si>
    <t>江南社区改造供水主管网PE110管1200m、配水管网PE75管500m、PE50管600m、智能水表600块、水表箱100个、消防栓8个、阀门井4座、附属工程。</t>
  </si>
  <si>
    <t>项目建成后资产归属为村集体。改善农村供水设施，提升安全供水质量。受益群众560户1982人，其中脱贫户11户37人。</t>
  </si>
  <si>
    <t>江南社区</t>
  </si>
  <si>
    <t>曾溪镇农村安全饮水提升工程</t>
  </si>
  <si>
    <t>新建集水井1座、50m³蓄水池1座、20m³蓄水池1座、5m³蓄水池1座、铺设PE50管6800m、PE40管500m、PE32管3000m、PE25管1000m、维修改造20m³蓄水池2座、安装消毒及净化设备1套。</t>
  </si>
  <si>
    <t>项目建成后资产归属为村集体。改善农村供水设施，提升安全供水质量。受益群众551户1676人，其中脱贫户230户703人。</t>
  </si>
  <si>
    <t>高坎村、立新村、兴隆村、油坊湾村</t>
  </si>
  <si>
    <t>池河镇农村安全饮水提升工程</t>
  </si>
  <si>
    <t>新建拦河坝集水井1处、修复集水井1处、大口井盖板维修1处、10m³蓄水池1座、5m³蓄水池2座、维修水塔1处、浆砌石挡坎7米，PE40管400米，PE32管1600米，PE25管400米。</t>
  </si>
  <si>
    <t>项目建成后资产归属为村集体。改善农村供水设施，提升安全供水质量。受益群众48户163人，其中脱贫户20户46人。</t>
  </si>
  <si>
    <t>良田村、合心村、力建村、柏安村</t>
  </si>
  <si>
    <t>中池镇农村安全饮水提升工程</t>
  </si>
  <si>
    <t>南郑沟新建7米拦河坝集水井1座，三格过滤池1座，管网PE32管：3600米。八组龙王庙新建集水井1座，更换管网500米、周家湾拦河坝加高，更换PE63饮水管300米，30m³水塔一座，配水管PE40：3900米。</t>
  </si>
  <si>
    <t>项目建成后资产归属为村集体。改善农村供水设施，提升安全供水质量。受益群众83户275人，其中脱贫户26户69人。</t>
  </si>
  <si>
    <t>筷子铺村、西沙河村</t>
  </si>
  <si>
    <t>迎丰镇农村安全饮水提升工程</t>
  </si>
  <si>
    <r>
      <rPr>
        <sz val="8"/>
        <rFont val="宋体"/>
        <charset val="134"/>
        <scheme val="minor"/>
      </rPr>
      <t>新建拦河坝集水井2座、维修1座、过滤池2座、5m</t>
    </r>
    <r>
      <rPr>
        <vertAlign val="superscript"/>
        <sz val="8"/>
        <rFont val="宋体"/>
        <charset val="134"/>
        <scheme val="minor"/>
      </rPr>
      <t>3</t>
    </r>
    <r>
      <rPr>
        <sz val="8"/>
        <rFont val="宋体"/>
        <charset val="134"/>
        <scheme val="minor"/>
      </rPr>
      <t>蓄水池1座、倒运3600m，PE50管2500米、PE40管500米、PE32管700米、消毒设备2座。</t>
    </r>
  </si>
  <si>
    <t>项目建成后资产归属为村集体。改善农村供水设施，提升安全供水质量。受益群众78户254人，其中脱贫户53户169人。</t>
  </si>
  <si>
    <t>新庄村、梧桐寺村</t>
  </si>
  <si>
    <t>两河镇农村安全饮水提升工程</t>
  </si>
  <si>
    <t>集水井2座，新建10m³蓄水池1座，30m³蓄水池维修1座，过滤池2座，抽水及配电设备1套、PE63管800米、PE50管1000米、PE32管800米、PE25管900米、PE20管1000米。</t>
  </si>
  <si>
    <t>项目建成后资产归属为村集体。改善农村供水设施，提升安全供水质量。受益群众169户468人，其中脱贫户17户106人。</t>
  </si>
  <si>
    <t>兴坪村、金盆村、共和村、中心村</t>
  </si>
  <si>
    <t>饶峰镇农村安全饮水提升工程</t>
  </si>
  <si>
    <t>新建集水井1座，过滤池2座，20m³蓄水池1座、10m³蓄水池2座，PE50管1000米、PE40管2000米、PE32管800米、PE25管700米。</t>
  </si>
  <si>
    <t>项目建成后资产归属为村集体。改善农村供水设施，提升安全供水质量。受益群众53户139人，其中脱贫户13户36人。</t>
  </si>
  <si>
    <t>新华村、大湾村</t>
  </si>
  <si>
    <t>后柳镇农村安全饮水提升工程</t>
  </si>
  <si>
    <r>
      <rPr>
        <sz val="8"/>
        <rFont val="宋体"/>
        <charset val="134"/>
        <scheme val="minor"/>
      </rPr>
      <t>新建15m³集水井1座、10m³水塔2座、80m扬程水泵1套、启动设备1套，两项电缆400m，木电杆8根、PE32管1000米、PE25管1200米、反应沉淀池清水池遮阳棚搭建150m</t>
    </r>
    <r>
      <rPr>
        <vertAlign val="superscript"/>
        <sz val="8"/>
        <rFont val="宋体"/>
        <charset val="134"/>
        <scheme val="minor"/>
      </rPr>
      <t>2</t>
    </r>
    <r>
      <rPr>
        <sz val="8"/>
        <rFont val="宋体"/>
        <charset val="134"/>
        <scheme val="minor"/>
      </rPr>
      <t>。</t>
    </r>
  </si>
  <si>
    <t>项目建成后资产归属为村集体。改善农村供水设施，提升安全供水质量。受益群众44户157人，其中脱贫户15户49人。</t>
  </si>
  <si>
    <t>中坝村、牛石川村、汉阴沟村</t>
  </si>
  <si>
    <t>喜河镇农村安全饮水提升工程</t>
  </si>
  <si>
    <t>新建集水井3座，30m³蓄水池1座、5m³减压池2座、20m³蓄水池2个、10m³蓄水池2个、5m³蓄水池2个、PE40管1800米、PE32管4900米、PE25管8700米、PE20管3200米。</t>
  </si>
  <si>
    <t>项目建成后资产归属为村集体。改善农村供水设施，提升安全供水质量。受益群众153户556人，其中脱贫户80户258人。</t>
  </si>
  <si>
    <t>洞沟村、树林村、双沟村</t>
  </si>
  <si>
    <t>熨斗镇农村安全饮水提升工程</t>
  </si>
  <si>
    <t>截留坝1座，集水井5口，滤池3座、30m³蓄水池1座、20m³蓄水池2座、10m³蓄水池3座、新建大口井2座、配套抽水设备2套、动力线架设500m、启动设备2套、PE50管1500米、PE40管2000米、PE32管7200米、PE25管4400米、PE20管3200米。</t>
  </si>
  <si>
    <t>项目建成后资产归属为村集体。改善农村供水设施，提升安全供水质量。受益群众245户828人，其中脱贫户103户268人。</t>
  </si>
  <si>
    <t>金星村、中河村、高兴村、刘家湾村、先联村</t>
  </si>
  <si>
    <t>云雾山镇农村安全饮水提升工程</t>
  </si>
  <si>
    <t>新建集水井3座、10m³蓄水池1座、5m³蓄水塔1座，PE40管1000米、PE32管1000米、PE25管2200米、PE20管800米。</t>
  </si>
  <si>
    <t>项目建成后资产归属为村集体。改善农村供水设施，提升安全供水质量。受益群众28户114人，其中脱贫户9户33人。</t>
  </si>
  <si>
    <t>云阳村、双河村</t>
  </si>
  <si>
    <t>②农村道路建设（通村路、通户路、小型桥梁等）</t>
  </si>
  <si>
    <t>石泉县农村道路路域环境整治项目</t>
  </si>
  <si>
    <t>对云雾山镇、池河镇、中池镇、迎丰镇农村道路安全隐患整治；对城关镇太平村村道4.7公里进行修复提升。</t>
  </si>
  <si>
    <t>对云雾山镇、池河镇、中池镇、迎丰镇农村道路安全隐患整治；并对城关镇太平村村道4.7公里进行修复提升，改善村民出行条件，受益脱贫户4677户12352人。</t>
  </si>
  <si>
    <t>云雾山镇、池河镇、中池镇、迎丰镇</t>
  </si>
  <si>
    <t>相关村</t>
  </si>
  <si>
    <t>支持材料、施工费等</t>
  </si>
  <si>
    <t>石泉县农村道路日常养护项目</t>
  </si>
  <si>
    <t>对各镇负责对全县农村道路2109公里进行日常养护，主要用于农村道路的日常清扫；日常小型的路面修复，塌方清除，坎子建设等内容。</t>
  </si>
  <si>
    <t>对全县农村道路2109公里进行日常养护，达到保障道路通畅和过往车辆行人安全，受益脱贫户14264户38711人。</t>
  </si>
  <si>
    <t>各镇人民政府</t>
  </si>
  <si>
    <t>石泉县2024年村道修复项目</t>
  </si>
  <si>
    <t>对全县11个镇的破损村道进行修复，计划完成路面修复15167.36㎡，路基换填434.5m³，挡土墙956.21m³，熨斗镇沙湾村修复沥青路面6400㎡等。</t>
  </si>
  <si>
    <t>2024年4月-2024年12月</t>
  </si>
  <si>
    <t>对全县11个镇境内农村破损道路进行路面、路基、挡墙修复，达到改善群众出行条件，助力产业发展，受益脱贫户6826户18352人。</t>
  </si>
  <si>
    <t>2.人居环境整治</t>
  </si>
  <si>
    <t>①村容村貌提升</t>
  </si>
  <si>
    <t>蒲溪村人居环境整治提升项目</t>
  </si>
  <si>
    <t>建设示范庭院5处，提升示范户75户，种植果树300棵，打造庭院经济。修建硬化产业道路2公里，厚15公分，宽3米，配套修建水沟，修建石挡墙6处1200立方，安装照明设施50盏。</t>
  </si>
  <si>
    <t>2024年1月-
2024年12月</t>
  </si>
  <si>
    <t>项目建成后，形成的资产移交至村集体管护，有效改变乡村面貌，改善75户（其脱贫户21户45人）群众生产、生活环境，提高生活质量，群众满意度达90%以上。</t>
  </si>
  <si>
    <t>2024年度农村人居环境农户庭院改善提升项目</t>
  </si>
  <si>
    <t>提升农村人居环境，对1523户住房周边环境进行提升及对村容村貌的老旧房屋进行拆除。</t>
  </si>
  <si>
    <t>2024年1月-2024年8月</t>
  </si>
  <si>
    <t>项目完成后，对1523户居住环境进行全面提升，有效改善农村人居环境，受益农户1523户3210人，其中脱贫户监测户457户以上919人。</t>
  </si>
  <si>
    <t>各村</t>
  </si>
  <si>
    <t>县住建局</t>
  </si>
  <si>
    <t>支持材料
、施工费等</t>
  </si>
  <si>
    <t>双嶂村人居环境整治及庭院经济示范带项目</t>
  </si>
  <si>
    <t>对双嶂村二组古树核心区周边50余户农户人居环境进行改造提升，通过发展庭院经济等特色产业培育示范户10户。</t>
  </si>
  <si>
    <t>通过群众人居环境改造提升及发展庭院经济，进一步提升双嶂村乡村旅游发展的基础，形成环境优美、庭院经济丰富的乡村新貌，受益户50户125人，其中脱贫户15户40人，群众满意度达95%以上。</t>
  </si>
  <si>
    <t>双嶂村文旅融合带动示范项目</t>
  </si>
  <si>
    <t>对村内150㎡老祠堂进行修缮保护，结合双嶂特色产业及文化底蕴，改造为双嶂村农副产品及孝义文化展示馆；对村活动广场进行提升改造，配套绿化改造、文化宣传等设施,对村级活动阵地改造180㎡。</t>
  </si>
  <si>
    <t>乡风文化展示项目，有利于本村乡村旅游发展，拓宽“和美乡村”示范村产业销售渠道，促进群众增收,促进双嶂村乡村生态旅游快速发展，受益288户904人，其中脱贫户86户113人。</t>
  </si>
  <si>
    <t>池河镇316国道沿线人居环境整治示范带建设项目</t>
  </si>
  <si>
    <t>对316国道沿线进行环境进行整治，主要包括新兴村、顺风村、新棉村等5个村的村口、路口及重要节点进行整治提升，庭院整治1200平米，村口路口治理1800平方米，安装公共照明设施76盏。</t>
  </si>
  <si>
    <t>项目形成资产权属归村集体所有，有效提升乡村面貌，推进和美乡村建设，改善群众生产、生活环境，提高生活质量。受益1750户5712人，其中脱贫户573户874人，满意度达90%以上。</t>
  </si>
  <si>
    <t>——</t>
  </si>
  <si>
    <t>池河镇迎池路人居环境整治项目</t>
  </si>
  <si>
    <t>对迎池路沿线进行环境整治，主要包括谭家湾村、双营村等村口、路口及重要节点进行整治提升，庭院整治700平方米，村口路口治理1900平方米，安装公共照明设施20盏。</t>
  </si>
  <si>
    <t>项目形成资产权属归村集体所有，建成后，有效提升乡村面貌，推进和美乡村建设，改善群众生产、生活环境，提高生活质量。受益726户2447人，其中脱贫户220户471人，满意度达90%以上。</t>
  </si>
  <si>
    <t>两河镇人居环境整治项目</t>
  </si>
  <si>
    <t>新建垃圾分类回收亭9个，配备5立方米压缩式垃圾收集车1台，购买120L垃圾桶200个；拆除残垣断壁130平方米；治理沟渠60米；整治提升院落环境2000平方米。</t>
  </si>
  <si>
    <t>项目形成资产权属归村集体所有，完善生活垃圾及污水处理设施，提升从容村貌，改善人居环境。受益户190户618人，其中脱贫户、监测户57户138人。</t>
  </si>
  <si>
    <t>中心村、金盆村等村</t>
  </si>
  <si>
    <t>云雾山镇银杏坝村人居环境整治项目</t>
  </si>
  <si>
    <r>
      <rPr>
        <sz val="8"/>
        <rFont val="宋体"/>
        <charset val="134"/>
      </rPr>
      <t>硬化广场430M</t>
    </r>
    <r>
      <rPr>
        <vertAlign val="superscript"/>
        <sz val="8"/>
        <rFont val="宋体"/>
        <charset val="134"/>
      </rPr>
      <t>2</t>
    </r>
    <r>
      <rPr>
        <sz val="8"/>
        <rFont val="宋体"/>
        <charset val="134"/>
      </rPr>
      <t>，新建公交停车场350M</t>
    </r>
    <r>
      <rPr>
        <vertAlign val="superscript"/>
        <sz val="8"/>
        <rFont val="宋体"/>
        <charset val="134"/>
      </rPr>
      <t>2</t>
    </r>
    <r>
      <rPr>
        <sz val="8"/>
        <rFont val="宋体"/>
        <charset val="134"/>
      </rPr>
      <t>、建设花墙180M、花坛20M、农户人居环境改善2900M</t>
    </r>
    <r>
      <rPr>
        <vertAlign val="superscript"/>
        <sz val="8"/>
        <rFont val="宋体"/>
        <charset val="134"/>
      </rPr>
      <t>2</t>
    </r>
    <r>
      <rPr>
        <sz val="8"/>
        <rFont val="宋体"/>
        <charset val="134"/>
      </rPr>
      <t>、栽植桃树120棵、建设道路涵管1处，平整土地3处。</t>
    </r>
  </si>
  <si>
    <t>项目形成资产权属归村集体所有，有效改善银杏坝村人居环境，全面清理村人口聚焦区巷道和主干道路两侧、村公共场所、实现整体干净、村庄清洁，受益户42户132人，其中脱贫户、监测户13户29人。</t>
  </si>
  <si>
    <t>银杏坝村</t>
  </si>
  <si>
    <t>熨斗镇茨林村人居环境整治提升项目</t>
  </si>
  <si>
    <t>新建景墙900米，砖砌花池1370米，配套绿化树种40棵，浆砌石坎60立方米，院场硬化132平方米，水沟盖板50米，道沿石80米；安装仿古不锈钢护栏100米，路灯20盏。</t>
  </si>
  <si>
    <t>项目建成后，按照《石泉县扶贫项目资产后续管理办法》要求，由茨林村负责后续管护。进一步提升整村村容村貌，改善群众生产生活条件，打造宜居宜业和美乡村。受益275户963人，其中脱贫户（含监测户）131户412人。</t>
  </si>
  <si>
    <t>中池镇人居环境整治项目</t>
  </si>
  <si>
    <t>以池迎路沿线、人口聚集区、村庄入口为重点，打造人居环境示范带；采取“以奖代补”的形式，最大限度发挥财政资金撬动作用，扩大人居环境整治成果。拆除危旧建筑物（构筑物）25处，新建浆砌石砍200m³，清理“三堆五乱”10处，修复破损混凝土面板800㎡，铺设透水砖地面780㎡，完善路缘石90米，栽植乡土树种50株，绿化700㎡，安装铁艺栅栏400米、木质围栏380㎡。</t>
  </si>
  <si>
    <t>建成后，形成的资产移交至村集体，有效改变乡村面貌，改善1020户3120人（其脱贫户492户1566人）群众生产、生活环境，提高生活质量，群众满意度达90%以上。</t>
  </si>
  <si>
    <t>中池镇12个行政村</t>
  </si>
  <si>
    <t>饶峰镇胜利村人居环境整治提升项目</t>
  </si>
  <si>
    <t>打造示范院落6处，提升示范户30户，墙面维修800㎡，新建砖花墙1000m。</t>
  </si>
  <si>
    <t>建成后，形成的资产移交至村集体，有效改变乡村面貌，改善65户279人（其中脱贫监测户20户65人）群众生产、生活环境，提高生活质量，群众满意度达90%以上。</t>
  </si>
  <si>
    <t>石泉县2024年农村人口聚集区环境整治提升项目</t>
  </si>
  <si>
    <t>对全县人口聚集区、公路河道沿线549户开展农村家庭人居环境整治提升改造，打造宜居宜业和美乡村，巩固人居环境整治“二类县”成果。</t>
  </si>
  <si>
    <t>项目建成的资产属于村集体，有效不断提升村容村貌和群众居住环境，受益1200户1952余人，其中脱贫户128户357人，群众满意度达90%以上。</t>
  </si>
  <si>
    <t>3.村庄规划</t>
  </si>
  <si>
    <t>①村庄规划编制（含修编）</t>
  </si>
  <si>
    <t>石泉县2024年村庄规划编制项目</t>
  </si>
  <si>
    <t>依据《实用性村庄规划编制指南》的要求 ，编制39个共覆盖11个镇91个村的“多规合一”适用性村庄规划。</t>
  </si>
  <si>
    <t>围绕乡村振兴战略，落实上位规划要求，结合村庄类型，充分考虑人口资源环境条件和经济社会发展、人居环境整治等要求，合理预测人口用地规模；根据村庄发展条件，分别确定各村发展定位，研究制定产业发展、国土空间开发保护、人居环境整治等目标，明确各项约束性和预期性目标。</t>
  </si>
  <si>
    <t>县自然资源局</t>
  </si>
  <si>
    <t>支持乡
村建设规划</t>
  </si>
  <si>
    <t>4.以工代赈项目</t>
  </si>
  <si>
    <r>
      <rPr>
        <sz val="8"/>
        <rFont val="Calibri"/>
        <charset val="134"/>
      </rPr>
      <t>①</t>
    </r>
    <r>
      <rPr>
        <sz val="8"/>
        <rFont val="宋体"/>
        <charset val="134"/>
        <scheme val="minor"/>
      </rPr>
      <t>产业路、资源路、旅游路居民风貌建设</t>
    </r>
  </si>
  <si>
    <t>石泉县云雾山镇2024年中央财政以工代赈项目（村民自建）</t>
  </si>
  <si>
    <t>官田村、双河村路面修复380㎡，挡墙修复537m³，环境整治4000㎡，安装安全护栏1096米，修建道路排水沟1000米，新建污水管网300米，民居风貌改造5258㎡，配套完善其他相关基础设施。</t>
  </si>
  <si>
    <t>2024年2月-2024年9月</t>
  </si>
  <si>
    <t>项目建成后，形成的资产移交至村集体。预计带动当地群众务工人数60人，计划发放劳务报酬88.8万元，预计培训务工群众人数21人，预计设置公益性岗位个数2个，带动当地群众就业，提升群众就业技能水平，改善当地生产生活条件。</t>
  </si>
  <si>
    <t>官田村、双河村</t>
  </si>
  <si>
    <r>
      <rPr>
        <sz val="8"/>
        <rFont val="Microsoft YaHei"/>
        <charset val="134"/>
      </rPr>
      <t>②</t>
    </r>
    <r>
      <rPr>
        <sz val="8"/>
        <rFont val="宋体"/>
        <charset val="134"/>
        <scheme val="minor"/>
      </rPr>
      <t>产业路建设</t>
    </r>
  </si>
  <si>
    <t>石泉县两河镇2024年财政以工代赈项目（村民自建）</t>
  </si>
  <si>
    <t>硬化两河镇金盆村三组、六组产业路2.5公里，宽3.5米，厚度18厘米，配套宽0.5米水沟及路肩。</t>
  </si>
  <si>
    <t>项目建成后，形成的资产移交至村集体。预计带动当地群众务工人数22人，计划发放劳务报酬60.7万元，预计培训务工群众人数22人，预计设置公益性岗位个数1个，带动当地群众就业，提升群众就业技能水平，改善当地生产生活条件。</t>
  </si>
  <si>
    <t>四、易地搬迁后扶</t>
  </si>
  <si>
    <t>城关镇泰丰小区安置点基础设施巩固提升项目</t>
  </si>
  <si>
    <t>新建长70米、宽3米、高2.5米浆砌石边墙、钢筋混凝土坎口皮、新建二级沉淀池一座及钢筋砼盖板。</t>
  </si>
  <si>
    <t>加强搬迁安置点安全防护，方便搬迁群众生产生活。受益户188户752人，其中脱贫户117户461人。</t>
  </si>
  <si>
    <t>堡子社区</t>
  </si>
  <si>
    <t>曾溪镇高坎村易地搬迁安置点“一站式”综合服务中心补助项目</t>
  </si>
  <si>
    <t>建设高坎村易地搬迁安置点“一站式”服务中心1处（含户籍管理、就业、就医和社保、法律咨询及调解等）200平方米，财政适当补助40万元。</t>
  </si>
  <si>
    <t>完善易地扶贫搬迁安置点“一站式”综合服务中心设施，项目建成后资产归村集体经济合作社所有，可提高办事效率， 提高群众满意度，受益群众383户1165人，其中脱贫户217户652人。</t>
  </si>
  <si>
    <t>两河镇箩墙湾安置点基础设施提升项目</t>
  </si>
  <si>
    <t>硬化路面1100平方米，新建护栏61米；新建浆砌石挡坎120立方米；改造人行通道100平方米。</t>
  </si>
  <si>
    <t>2024年2月-12月</t>
  </si>
  <si>
    <t>改善箩墙湾安置点基础设施及人居环境，保障箩墙湾安置点群众出行安全，方便群众生活。受益总人口208户576人，其中脱贫户监测户148户430人。</t>
  </si>
  <si>
    <t>迎丰镇易地搬迁安置点基础设施提升项目</t>
  </si>
  <si>
    <t>1.迎丰集镇安置点（迎丰电站）里侧新建喷浆护坡400㎡及C25混凝土矩形排水沟150米；
2.三官庙村一组（蔡明奎）安置点新建C25混凝土矩形排水沟150米。</t>
  </si>
  <si>
    <t>加强搬迁安置点安全防护，方便搬迁群众生产生活。受益户46户125人，其中脱贫户34户88人。</t>
  </si>
  <si>
    <t>喜河镇安置点基础设施巩固提升项目</t>
  </si>
  <si>
    <t>对镇域内田心安置点等4个安置点排烟设施约656米进行改造提升。</t>
  </si>
  <si>
    <t>改善群众生活环境，提高群众生活质量。受益177户416人、受益脱贫人口128户291人。</t>
  </si>
  <si>
    <t>长阳村、双沟村、田心村、奎星村</t>
  </si>
  <si>
    <t>喜河镇藕阳安置点基础设施改善提升项目</t>
  </si>
  <si>
    <r>
      <rPr>
        <sz val="8"/>
        <rFont val="宋体"/>
        <charset val="134"/>
      </rPr>
      <t>完善藕阳安置点排污设施，新建</t>
    </r>
    <r>
      <rPr>
        <sz val="8"/>
        <rFont val="Arial"/>
        <charset val="0"/>
      </rPr>
      <t>ϕ</t>
    </r>
    <r>
      <rPr>
        <sz val="8"/>
        <rFont val="宋体"/>
        <charset val="134"/>
      </rPr>
      <t>1000 圆形混凝土污水检查井（盖板式）12个，DN300玻璃钢夹砂管305米，Φ300 塑料检查井25个，管道铺设、混凝土面层硬化恢复等。</t>
    </r>
  </si>
  <si>
    <t>改善排污设施，提升人居环境，提高群众满意度，预计受益户158户532人；其中直接受益脱贫人口111户408人。</t>
  </si>
  <si>
    <t>喜河镇奎星村安置点基础设施建设项目</t>
  </si>
  <si>
    <t>新建浆砌石挡墙100余米，修复排洪渠70余米。</t>
  </si>
  <si>
    <t>有效保障搬迁群众财产安全，提提升安置点基础设施能力，预计受益户26户64人；其中直接受益脱贫人口23户51人。</t>
  </si>
  <si>
    <t>奎星村</t>
  </si>
  <si>
    <t>石泉县汉水明珠易地搬迁安置点“一站式”综合服务中心补助项目</t>
  </si>
  <si>
    <t>改建汉水明珠易地搬迁安置点“一站式”综合服务中心150㎡，财政适当补助30万元。</t>
  </si>
  <si>
    <t>项目建成后，资产归属村集体股份经济合作社所有，为周边及搬迁群众创造稳定就业岗位3个，提高办事效率，提高满意度。受益户891户1974人，其中脱贫户191户723人。</t>
  </si>
  <si>
    <t>珍珠社区</t>
  </si>
  <si>
    <r>
      <rPr>
        <sz val="8"/>
        <rFont val="Calibri"/>
        <charset val="134"/>
      </rPr>
      <t>②</t>
    </r>
    <r>
      <rPr>
        <sz val="8"/>
        <rFont val="宋体"/>
        <charset val="134"/>
      </rPr>
      <t>产业发展</t>
    </r>
  </si>
  <si>
    <t>池河镇集镇西区安置点蔬菜种植基地建设项目</t>
  </si>
  <si>
    <t>建设蔬菜种植基地8亩，主要用于种植辣椒、白菜葱等蔬菜，并完善相关基础设施配套。</t>
  </si>
  <si>
    <t>项目建成后，切实改善群众生活生产条件，方便搬迁群众日常生活，提高群众满意度。受益农户236户779人，其中脱贫户监测户64户244人。</t>
  </si>
  <si>
    <t>西苑社区</t>
  </si>
  <si>
    <t>饶峰镇齐心村安置点产业发展项目</t>
  </si>
  <si>
    <t>改造鱼塘1个，新建浆砌石边墙230m³、清理鱼塘1.5亩、新建沉淀池一座。</t>
  </si>
  <si>
    <t>项目建成后资产归属村集体股份经济合作社，鱼塘投入使用后带动搬迁点群众就近就业，壮大集体产业发展，受益农户152户403人，其中脱贫户监测户45户97人。</t>
  </si>
  <si>
    <t>石泉县双沟易地搬迁安置点配套社区工厂建设项目</t>
  </si>
  <si>
    <t>新建双沟易地搬迁安置点配套建设社区工厂900平方米，配备室内操作台等服务设施，完善水、电等功能设施，保证社区工厂正常运行。</t>
  </si>
  <si>
    <t>壮大集体经济项目，建成后资产归属集体股份经济合作社，主要通过租赁新型经营主体经营分红营收。预计年度实现收入15万元以上，就近吸纳搬迁群众务工就业，预计带动60人实现就业，其中脱贫户15人。</t>
  </si>
  <si>
    <t>新桥社区</t>
  </si>
  <si>
    <t>城关镇新桥社区集体股份经济合作社</t>
  </si>
  <si>
    <r>
      <rPr>
        <sz val="8"/>
        <rFont val="Calibri"/>
        <charset val="134"/>
      </rPr>
      <t>③</t>
    </r>
    <r>
      <rPr>
        <sz val="8"/>
        <rFont val="宋体"/>
        <charset val="134"/>
      </rPr>
      <t>农村污水治理</t>
    </r>
  </si>
  <si>
    <t>饶峰集镇易地扶贫搬迁安置点基础设施提升项目</t>
  </si>
  <si>
    <t>改建饶峰集镇易地搬迁安置点化粪池2处40m³。</t>
  </si>
  <si>
    <t>通过该项目实施，资产归属饶峰镇城镇社区。有效改善饶峰集镇易地搬迁安置点居住群众生活环境，提高生活质量，受益户59户209人，其中脱贫户30户54人，</t>
  </si>
  <si>
    <t>饶峰村</t>
  </si>
  <si>
    <t>熨斗镇先联村安置点基础设施提升项目</t>
  </si>
  <si>
    <t>在熨斗镇先联村新建污水主管网40米，配套支管网150米。</t>
  </si>
  <si>
    <t>2024年2月-2024年12月</t>
  </si>
  <si>
    <t>改善群众生活环境，提升人居环境水平，提高群众满意度，预计受益户176户658人；其中直接受益脱贫人口135户533人。</t>
  </si>
  <si>
    <t>中池镇易地搬迁安置点基础设施巩固提升项目</t>
  </si>
  <si>
    <r>
      <rPr>
        <b/>
        <sz val="8"/>
        <rFont val="宋体"/>
        <charset val="134"/>
      </rPr>
      <t>1.集镇安置点：</t>
    </r>
    <r>
      <rPr>
        <sz val="8"/>
        <rFont val="宋体"/>
        <charset val="134"/>
      </rPr>
      <t>下水管道更换3处。</t>
    </r>
    <r>
      <rPr>
        <b/>
        <sz val="8"/>
        <rFont val="宋体"/>
        <charset val="134"/>
      </rPr>
      <t xml:space="preserve">
2.青泥涧村安置点：</t>
    </r>
    <r>
      <rPr>
        <sz val="8"/>
        <rFont val="宋体"/>
        <charset val="134"/>
      </rPr>
      <t>新建排洪渠90m、浆砌石挡护220m³。</t>
    </r>
    <r>
      <rPr>
        <b/>
        <sz val="8"/>
        <rFont val="宋体"/>
        <charset val="134"/>
      </rPr>
      <t xml:space="preserve">
3.西沙河村安置点：</t>
    </r>
    <r>
      <rPr>
        <sz val="8"/>
        <rFont val="宋体"/>
        <charset val="134"/>
      </rPr>
      <t>配套排水渠盖板35m，新建排水渠11m、沉砂池1个。</t>
    </r>
    <r>
      <rPr>
        <b/>
        <sz val="8"/>
        <rFont val="宋体"/>
        <charset val="134"/>
      </rPr>
      <t xml:space="preserve">
4.东沙河村安置点：</t>
    </r>
    <r>
      <rPr>
        <sz val="8"/>
        <rFont val="宋体"/>
        <charset val="134"/>
      </rPr>
      <t>下水管道更换5处，排污管道修复63m、排水渠17m。</t>
    </r>
    <r>
      <rPr>
        <b/>
        <sz val="8"/>
        <rFont val="宋体"/>
        <charset val="134"/>
      </rPr>
      <t xml:space="preserve">
5.茶里村安置点：</t>
    </r>
    <r>
      <rPr>
        <sz val="8"/>
        <rFont val="宋体"/>
        <charset val="134"/>
      </rPr>
      <t>新建蚕室150㎡。</t>
    </r>
  </si>
  <si>
    <t>2024年2月-2024年10月</t>
  </si>
  <si>
    <t>项目建成后，资产归属集体股份经济合作社，有效改善搬迁群众人居环境，提升居住条件。受益群众376户1065人，其中脱贫户（监测户）115户234人。</t>
  </si>
  <si>
    <t>城镇社区、青泥涧村、西沙河村、东沙河村、茶里村</t>
  </si>
  <si>
    <t>池河镇集镇西区安置点基础设施提升项目</t>
  </si>
  <si>
    <t>改造一期13#楼、二期6#、11#,12#,30#,31#楼DN300污水管网245米，改建污水检查井56个、24m³化粪池4个，恢复拆除路面、人行道及绿化等设施。</t>
  </si>
  <si>
    <t>项目建成后，切实改善群众人居环境条件，民生得到保障，受益户459户1612人其中脱贫户102户385人。</t>
  </si>
  <si>
    <t>后柳镇文化休闲广场安置点基础设施巩固提升项目</t>
  </si>
  <si>
    <t>下水道维修，DN100PVC管道55米，DN300管道165米。检查井7个，恢复拆除路面。</t>
  </si>
  <si>
    <t>完善易地扶贫搬迁安置点综合服务设施，有效改善安置点居住环境干净整洁。受益户125户445人，其中脱贫户89户287人。</t>
  </si>
  <si>
    <t>云雾山镇易地搬迁安置点配套设施提升项目</t>
  </si>
  <si>
    <r>
      <rPr>
        <b/>
        <sz val="8"/>
        <rFont val="宋体"/>
        <charset val="134"/>
      </rPr>
      <t>1.双河安置点：</t>
    </r>
    <r>
      <rPr>
        <sz val="8"/>
        <rFont val="宋体"/>
        <charset val="134"/>
      </rPr>
      <t xml:space="preserve">更换DN300波纹管72米，110PVC16米。
</t>
    </r>
    <r>
      <rPr>
        <b/>
        <sz val="8"/>
        <rFont val="宋体"/>
        <charset val="134"/>
      </rPr>
      <t>2.南沟村安置点：</t>
    </r>
    <r>
      <rPr>
        <sz val="8"/>
        <rFont val="宋体"/>
        <charset val="134"/>
      </rPr>
      <t xml:space="preserve">更换栏杆300米。
</t>
    </r>
    <r>
      <rPr>
        <b/>
        <sz val="8"/>
        <rFont val="宋体"/>
        <charset val="134"/>
      </rPr>
      <t>3.云阳村安置点：</t>
    </r>
    <r>
      <rPr>
        <sz val="8"/>
        <rFont val="宋体"/>
        <charset val="134"/>
      </rPr>
      <t xml:space="preserve">新建栏杆70米。
</t>
    </r>
    <r>
      <rPr>
        <b/>
        <sz val="8"/>
        <rFont val="宋体"/>
        <charset val="134"/>
      </rPr>
      <t>4.银杏坝安置点：</t>
    </r>
    <r>
      <rPr>
        <sz val="8"/>
        <rFont val="宋体"/>
        <charset val="134"/>
      </rPr>
      <t>新建化粪池1处，更换化粪池管道50米。</t>
    </r>
  </si>
  <si>
    <t>2024年3月-2024年10月</t>
  </si>
  <si>
    <t>项目建成后，资产归属集体股份经济合作社，有效改善搬迁群众人居环境，提升居住条件。受益群众298户985人，其中脱贫户（监测户）137户225人。</t>
  </si>
  <si>
    <t>双河村、南沟村、云阳村、银杏坝村</t>
  </si>
  <si>
    <t>④其它</t>
  </si>
  <si>
    <t>石泉县偿还易地搬迁贷款利息</t>
  </si>
  <si>
    <t>偿还易地搬迁贷款636.26万元。</t>
  </si>
  <si>
    <t>偿还“十三五”期间政策规划内的易地搬迁贷款，推动易地搬迁后扶项目持续发展。</t>
  </si>
  <si>
    <t>财政支
持贷款贴息</t>
  </si>
  <si>
    <t>五、巩固三保障成果</t>
  </si>
  <si>
    <t xml:space="preserve">
①享受“雨露计划”职业教育补助
</t>
  </si>
  <si>
    <t>"雨露计划"职业教育补助</t>
  </si>
  <si>
    <t>保障933户就读中高职及技工院校的脱贫及监测帮扶家庭学生享受补助，每生每年补助3000元。</t>
  </si>
  <si>
    <t>通过“雨露计划”政策扶持，农村脱贫及监测帮扶家庭子女初、高中毕业后接受中、高等职业教育，确保每个孩子起码学会一项有用技能，脱贫及监测帮扶家庭新成长劳动力创业就业能力得到提升，家庭工资性收入占比显著提高，实现一人长期就业，有效促进农户增收。</t>
  </si>
  <si>
    <t>县乡村振兴局</t>
  </si>
  <si>
    <t>财政支
持职业教育补贴</t>
  </si>
  <si>
    <t>六、其它</t>
  </si>
  <si>
    <t>2024年项目管理费</t>
  </si>
  <si>
    <t>用于2024年纳入巩固拓展脱贫攻坚成果同乡村振兴衔接项目库项目的评审、前期设计、招标、监理、以及验收等与项目管理相关的支出。</t>
  </si>
  <si>
    <t>衔接资金项目前期工作做准备，推进项目顺利实施，为群众生产生活提供便利，计划投入资金200万元。</t>
  </si>
  <si>
    <t>财政支持项目管理费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</si>
</sst>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_ "/>
    <numFmt numFmtId="178" formatCode="0.00_ "/>
    <numFmt numFmtId="179" formatCode="0_);\(0\)"/>
    <numFmt numFmtId="180" formatCode="0.0000_);\(0.0000\)"/>
    <numFmt numFmtId="181" formatCode="0.0_ "/>
  </numFmts>
  <fonts count="63">
    <font>
      <sz val="11"/>
      <color theme="1"/>
      <name val="宋体"/>
      <charset val="134"/>
      <scheme val="minor"/>
    </font>
    <font>
      <sz val="11"/>
      <name val="宋体"/>
      <charset val="134"/>
      <scheme val="minor"/>
    </font>
    <font>
      <sz val="8"/>
      <color theme="1"/>
      <name val="宋体"/>
      <charset val="134"/>
      <scheme val="minor"/>
    </font>
    <font>
      <sz val="11"/>
      <color rgb="FFFF0000"/>
      <name val="宋体"/>
      <charset val="134"/>
      <scheme val="minor"/>
    </font>
    <font>
      <sz val="24"/>
      <name val="方正小标宋简体"/>
      <charset val="134"/>
    </font>
    <font>
      <sz val="10"/>
      <name val="黑体"/>
      <charset val="134"/>
    </font>
    <font>
      <b/>
      <sz val="11"/>
      <name val="宋体"/>
      <charset val="134"/>
      <scheme val="minor"/>
    </font>
    <font>
      <sz val="8"/>
      <name val="宋体"/>
      <charset val="134"/>
      <scheme val="minor"/>
    </font>
    <font>
      <sz val="8"/>
      <name val="仿宋_GB2312"/>
      <charset val="134"/>
    </font>
    <font>
      <sz val="9"/>
      <name val="宋体"/>
      <charset val="134"/>
    </font>
    <font>
      <sz val="9"/>
      <name val="Calibri"/>
      <charset val="134"/>
    </font>
    <font>
      <sz val="8"/>
      <name val="宋体"/>
      <charset val="134"/>
    </font>
    <font>
      <sz val="10"/>
      <name val="宋体"/>
      <charset val="134"/>
    </font>
    <font>
      <sz val="8"/>
      <color rgb="FFFF0000"/>
      <name val="宋体"/>
      <charset val="134"/>
    </font>
    <font>
      <sz val="9"/>
      <color theme="1"/>
      <name val="Calibri"/>
      <charset val="134"/>
    </font>
    <font>
      <sz val="8"/>
      <color theme="1"/>
      <name val="宋体"/>
      <charset val="134"/>
    </font>
    <font>
      <sz val="8"/>
      <name val="Calibri"/>
      <charset val="134"/>
    </font>
    <font>
      <sz val="9"/>
      <name val="宋体"/>
      <charset val="134"/>
      <scheme val="minor"/>
    </font>
    <font>
      <sz val="24"/>
      <color theme="1"/>
      <name val="方正小标宋简体"/>
      <charset val="134"/>
    </font>
    <font>
      <sz val="10"/>
      <color theme="1"/>
      <name val="黑体"/>
      <charset val="134"/>
    </font>
    <font>
      <sz val="9"/>
      <color theme="1"/>
      <name val="宋体"/>
      <charset val="134"/>
      <scheme val="minor"/>
    </font>
    <font>
      <sz val="8"/>
      <name val="宋体"/>
      <charset val="0"/>
    </font>
    <font>
      <sz val="9"/>
      <name val="Microsoft YaHei"/>
      <charset val="134"/>
    </font>
    <font>
      <sz val="8"/>
      <name val="Microsoft YaHei"/>
      <charset val="134"/>
    </font>
    <font>
      <sz val="11"/>
      <name val="宋体"/>
      <charset val="134"/>
    </font>
    <font>
      <sz val="7"/>
      <name val="宋体"/>
      <charset val="134"/>
    </font>
    <font>
      <b/>
      <sz val="8"/>
      <name val="宋体"/>
      <charset val="134"/>
    </font>
    <font>
      <b/>
      <sz val="9"/>
      <name val="宋体"/>
      <charset val="134"/>
      <scheme val="minor"/>
    </font>
    <font>
      <b/>
      <sz val="9"/>
      <name val="仿宋"/>
      <charset val="134"/>
    </font>
    <font>
      <sz val="8"/>
      <name val="仿宋"/>
      <charset val="134"/>
    </font>
    <font>
      <sz val="8"/>
      <name val="宋体"/>
      <charset val="134"/>
      <scheme val="major"/>
    </font>
    <font>
      <sz val="6"/>
      <name val="宋体"/>
      <charset val="134"/>
    </font>
    <font>
      <sz val="9"/>
      <name val="宋体"/>
      <charset val="134"/>
      <scheme val="major"/>
    </font>
    <font>
      <sz val="11"/>
      <color theme="1"/>
      <name val="宋体"/>
      <charset val="134"/>
    </font>
    <font>
      <sz val="10"/>
      <name val="宋体"/>
      <charset val="134"/>
      <scheme val="minor"/>
    </font>
    <font>
      <sz val="8"/>
      <name val="华文宋体"/>
      <charset val="134"/>
    </font>
    <font>
      <sz val="8"/>
      <color theme="1"/>
      <name val="宋体"/>
      <charset val="134"/>
      <scheme val="major"/>
    </font>
    <font>
      <b/>
      <sz val="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vertAlign val="superscript"/>
      <sz val="8"/>
      <name val="宋体"/>
      <charset val="134"/>
    </font>
    <font>
      <vertAlign val="superscript"/>
      <sz val="8"/>
      <name val="宋体"/>
      <charset val="134"/>
      <scheme val="minor"/>
    </font>
    <font>
      <sz val="8"/>
      <name val="Arial"/>
      <charset val="0"/>
    </font>
    <font>
      <sz val="9"/>
      <name val="仿宋_GB2312"/>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3" borderId="10"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1" applyNumberFormat="0" applyFill="0" applyAlignment="0" applyProtection="0">
      <alignment vertical="center"/>
    </xf>
    <xf numFmtId="0" fontId="44" fillId="0" borderId="11" applyNumberFormat="0" applyFill="0" applyAlignment="0" applyProtection="0">
      <alignment vertical="center"/>
    </xf>
    <xf numFmtId="0" fontId="45" fillId="0" borderId="12" applyNumberFormat="0" applyFill="0" applyAlignment="0" applyProtection="0">
      <alignment vertical="center"/>
    </xf>
    <xf numFmtId="0" fontId="45" fillId="0" borderId="0" applyNumberFormat="0" applyFill="0" applyBorder="0" applyAlignment="0" applyProtection="0">
      <alignment vertical="center"/>
    </xf>
    <xf numFmtId="0" fontId="46" fillId="4" borderId="13" applyNumberFormat="0" applyAlignment="0" applyProtection="0">
      <alignment vertical="center"/>
    </xf>
    <xf numFmtId="0" fontId="47" fillId="5" borderId="14" applyNumberFormat="0" applyAlignment="0" applyProtection="0">
      <alignment vertical="center"/>
    </xf>
    <xf numFmtId="0" fontId="48" fillId="5" borderId="13" applyNumberFormat="0" applyAlignment="0" applyProtection="0">
      <alignment vertical="center"/>
    </xf>
    <xf numFmtId="0" fontId="49" fillId="6" borderId="15" applyNumberFormat="0" applyAlignment="0" applyProtection="0">
      <alignment vertical="center"/>
    </xf>
    <xf numFmtId="0" fontId="50" fillId="0" borderId="16" applyNumberFormat="0" applyFill="0" applyAlignment="0" applyProtection="0">
      <alignment vertical="center"/>
    </xf>
    <xf numFmtId="0" fontId="51" fillId="0" borderId="17"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57" fillId="0" borderId="0">
      <alignment vertical="center"/>
    </xf>
    <xf numFmtId="0" fontId="57" fillId="0" borderId="0"/>
    <xf numFmtId="0" fontId="58" fillId="0" borderId="0">
      <alignment vertical="center"/>
    </xf>
  </cellStyleXfs>
  <cellXfs count="182">
    <xf numFmtId="0" fontId="0" fillId="0" borderId="0" xfId="0">
      <alignment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left" vertical="center"/>
    </xf>
    <xf numFmtId="0" fontId="0" fillId="2" borderId="0" xfId="0" applyFill="1">
      <alignment vertical="center"/>
    </xf>
    <xf numFmtId="0" fontId="0" fillId="0" borderId="0" xfId="0" applyAlignment="1">
      <alignment horizontal="center" vertical="center"/>
    </xf>
    <xf numFmtId="0" fontId="0" fillId="0" borderId="0" xfId="0" applyFont="1">
      <alignment vertical="center"/>
    </xf>
    <xf numFmtId="0" fontId="3" fillId="0" borderId="0" xfId="0" applyFont="1">
      <alignment vertical="center"/>
    </xf>
    <xf numFmtId="0" fontId="2" fillId="0" borderId="0" xfId="0" applyFont="1" applyFill="1">
      <alignment vertical="center"/>
    </xf>
    <xf numFmtId="0" fontId="1" fillId="0" borderId="0" xfId="0" applyFont="1" applyFill="1" applyAlignment="1">
      <alignment horizontal="center" vertical="center"/>
    </xf>
    <xf numFmtId="0" fontId="1" fillId="0" borderId="0" xfId="0" applyFont="1" applyFill="1">
      <alignment vertical="center"/>
    </xf>
    <xf numFmtId="176" fontId="1" fillId="0" borderId="0" xfId="0" applyNumberFormat="1" applyFont="1" applyFill="1">
      <alignmen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10"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177" fontId="11" fillId="0" borderId="4"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177" fontId="11"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1" fillId="0" borderId="4" xfId="0" applyFont="1" applyFill="1" applyBorder="1" applyAlignment="1">
      <alignment horizontal="center" vertical="center"/>
    </xf>
    <xf numFmtId="176" fontId="4" fillId="0" borderId="0" xfId="0" applyNumberFormat="1" applyFont="1" applyFill="1" applyBorder="1" applyAlignment="1">
      <alignment horizontal="center" vertical="center" wrapText="1"/>
    </xf>
    <xf numFmtId="178"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178"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9" fontId="7" fillId="0" borderId="1" xfId="0" applyNumberFormat="1" applyFont="1" applyFill="1" applyBorder="1" applyAlignment="1">
      <alignment horizontal="center" vertical="center"/>
    </xf>
    <xf numFmtId="180" fontId="7" fillId="0" borderId="4" xfId="0" applyNumberFormat="1" applyFont="1" applyFill="1" applyBorder="1" applyAlignment="1">
      <alignment horizontal="center" vertical="center"/>
    </xf>
    <xf numFmtId="179" fontId="7" fillId="0" borderId="4" xfId="0" applyNumberFormat="1" applyFont="1" applyFill="1" applyBorder="1" applyAlignment="1">
      <alignment horizontal="center" vertical="center"/>
    </xf>
    <xf numFmtId="177" fontId="11" fillId="0" borderId="4" xfId="0" applyNumberFormat="1" applyFont="1" applyFill="1" applyBorder="1" applyAlignment="1">
      <alignment horizontal="center" vertical="center"/>
    </xf>
    <xf numFmtId="176" fontId="11" fillId="0" borderId="4" xfId="0" applyNumberFormat="1" applyFont="1" applyFill="1" applyBorder="1">
      <alignment vertical="center"/>
    </xf>
    <xf numFmtId="0" fontId="11" fillId="0" borderId="4" xfId="0" applyFont="1" applyFill="1" applyBorder="1">
      <alignment vertical="center"/>
    </xf>
    <xf numFmtId="0" fontId="7" fillId="0" borderId="4" xfId="0" applyFont="1" applyFill="1" applyBorder="1">
      <alignment vertical="center"/>
    </xf>
    <xf numFmtId="0" fontId="17" fillId="0" borderId="4" xfId="0" applyFont="1" applyFill="1" applyBorder="1" applyAlignment="1">
      <alignment horizontal="left" vertical="center" wrapText="1"/>
    </xf>
    <xf numFmtId="177" fontId="11" fillId="0" borderId="1" xfId="0" applyNumberFormat="1" applyFont="1" applyFill="1" applyBorder="1" applyAlignment="1">
      <alignment horizontal="center" vertical="center"/>
    </xf>
    <xf numFmtId="176" fontId="11" fillId="0" borderId="1" xfId="0" applyNumberFormat="1" applyFont="1" applyFill="1" applyBorder="1">
      <alignment vertical="center"/>
    </xf>
    <xf numFmtId="0" fontId="11" fillId="0" borderId="1" xfId="0" applyFont="1" applyFill="1" applyBorder="1">
      <alignment vertical="center"/>
    </xf>
    <xf numFmtId="0" fontId="7" fillId="0" borderId="1" xfId="0" applyFont="1" applyFill="1" applyBorder="1">
      <alignment vertical="center"/>
    </xf>
    <xf numFmtId="0" fontId="17"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0" fontId="11" fillId="0" borderId="1" xfId="49"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center" vertical="center" wrapText="1"/>
    </xf>
    <xf numFmtId="180" fontId="11"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177" fontId="17" fillId="0" borderId="1" xfId="0" applyNumberFormat="1" applyFont="1" applyFill="1" applyBorder="1" applyAlignment="1">
      <alignment horizontal="center" vertical="center"/>
    </xf>
    <xf numFmtId="179" fontId="17" fillId="0" borderId="1" xfId="0" applyNumberFormat="1" applyFont="1" applyFill="1" applyBorder="1" applyAlignment="1">
      <alignment horizontal="center" vertical="center"/>
    </xf>
    <xf numFmtId="179" fontId="11"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wrapText="1"/>
    </xf>
    <xf numFmtId="17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179" fontId="11" fillId="0" borderId="1" xfId="0" applyNumberFormat="1" applyFont="1" applyFill="1" applyBorder="1" applyAlignment="1">
      <alignment horizontal="center" vertical="center" wrapText="1"/>
    </xf>
    <xf numFmtId="179" fontId="7" fillId="0" borderId="1" xfId="0" applyNumberFormat="1" applyFont="1" applyFill="1" applyBorder="1">
      <alignment vertical="center"/>
    </xf>
    <xf numFmtId="0" fontId="7" fillId="0" borderId="0" xfId="0" applyFont="1" applyFill="1" applyAlignment="1">
      <alignment horizontal="center" vertical="center"/>
    </xf>
    <xf numFmtId="179" fontId="11" fillId="0" borderId="1" xfId="0" applyNumberFormat="1" applyFont="1" applyFill="1" applyBorder="1">
      <alignment vertical="center"/>
    </xf>
    <xf numFmtId="0" fontId="17" fillId="0" borderId="1" xfId="0" applyFont="1" applyFill="1" applyBorder="1" applyAlignment="1">
      <alignment horizontal="left" vertical="center"/>
    </xf>
    <xf numFmtId="179" fontId="7" fillId="0" borderId="0" xfId="0" applyNumberFormat="1" applyFont="1" applyFill="1" applyAlignment="1">
      <alignment horizontal="center" vertical="center"/>
    </xf>
    <xf numFmtId="179" fontId="7" fillId="0" borderId="1"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7" fillId="0" borderId="5" xfId="0" applyFont="1" applyFill="1" applyBorder="1" applyAlignment="1">
      <alignment horizontal="center" vertical="center" wrapText="1"/>
    </xf>
    <xf numFmtId="0" fontId="20" fillId="0" borderId="1" xfId="0" applyFont="1" applyFill="1" applyBorder="1" applyAlignment="1">
      <alignment vertical="center" wrapText="1"/>
    </xf>
    <xf numFmtId="0" fontId="17" fillId="0" borderId="6" xfId="0" applyFont="1" applyFill="1" applyBorder="1" applyAlignment="1">
      <alignment horizontal="center" vertical="center" wrapText="1"/>
    </xf>
    <xf numFmtId="0" fontId="1" fillId="0" borderId="0" xfId="0" applyFont="1" applyFill="1" applyAlignment="1">
      <alignment vertical="center" wrapText="1"/>
    </xf>
    <xf numFmtId="0" fontId="7" fillId="0" borderId="0" xfId="0" applyFont="1" applyFill="1">
      <alignment vertical="center"/>
    </xf>
    <xf numFmtId="0" fontId="7" fillId="0" borderId="0" xfId="0" applyFont="1" applyFill="1" applyAlignment="1">
      <alignment horizontal="left" vertical="center"/>
    </xf>
    <xf numFmtId="0" fontId="2" fillId="0" borderId="0" xfId="0" applyFont="1" applyFill="1" applyAlignment="1">
      <alignment horizontal="left" vertical="center"/>
    </xf>
    <xf numFmtId="0" fontId="20" fillId="0" borderId="1" xfId="0" applyFont="1" applyFill="1" applyBorder="1" applyAlignment="1">
      <alignment horizontal="center" vertical="center" wrapText="1"/>
    </xf>
    <xf numFmtId="0" fontId="0" fillId="0" borderId="0" xfId="0" applyFill="1" applyAlignment="1">
      <alignment horizontal="center" vertical="center"/>
    </xf>
    <xf numFmtId="0" fontId="9" fillId="0" borderId="6" xfId="49" applyNumberFormat="1" applyFont="1" applyFill="1" applyBorder="1" applyAlignment="1">
      <alignment horizontal="center" vertical="center" wrapText="1"/>
    </xf>
    <xf numFmtId="0" fontId="0" fillId="0" borderId="0" xfId="0" applyFont="1" applyFill="1">
      <alignment vertical="center"/>
    </xf>
    <xf numFmtId="0" fontId="11" fillId="0" borderId="6" xfId="0" applyFont="1" applyFill="1" applyBorder="1" applyAlignment="1">
      <alignment horizontal="center" vertical="center" wrapText="1"/>
    </xf>
    <xf numFmtId="0" fontId="15" fillId="0" borderId="1" xfId="0" applyFont="1" applyFill="1" applyBorder="1" applyAlignment="1">
      <alignment vertical="center" wrapText="1"/>
    </xf>
    <xf numFmtId="0" fontId="20" fillId="0" borderId="1" xfId="0" applyFont="1" applyFill="1" applyBorder="1">
      <alignment vertical="center"/>
    </xf>
    <xf numFmtId="0" fontId="9"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177" fontId="25"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27" fillId="0" borderId="1"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30" fillId="0" borderId="1" xfId="0" applyFont="1" applyFill="1" applyBorder="1" applyAlignment="1">
      <alignment horizontal="left" vertical="center" wrapText="1"/>
    </xf>
    <xf numFmtId="0" fontId="31"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23" fillId="0" borderId="1" xfId="0" applyNumberFormat="1" applyFont="1" applyFill="1" applyBorder="1" applyAlignment="1">
      <alignment horizontal="left" vertical="center" wrapText="1"/>
    </xf>
    <xf numFmtId="0" fontId="12" fillId="0" borderId="2"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11" fillId="0" borderId="1" xfId="50" applyFont="1" applyFill="1" applyBorder="1" applyAlignment="1">
      <alignment horizontal="center" vertical="center" wrapText="1"/>
    </xf>
    <xf numFmtId="177" fontId="11" fillId="0" borderId="1" xfId="5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176" fontId="11"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180"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xf>
    <xf numFmtId="0" fontId="34"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177" fontId="35" fillId="0" borderId="1" xfId="0" applyNumberFormat="1" applyFont="1" applyFill="1" applyBorder="1" applyAlignment="1">
      <alignment horizontal="center" vertical="center"/>
    </xf>
    <xf numFmtId="181" fontId="11" fillId="0" borderId="1" xfId="50" applyNumberFormat="1" applyFont="1" applyFill="1" applyBorder="1" applyAlignment="1">
      <alignment horizontal="center" vertical="center" wrapText="1"/>
    </xf>
    <xf numFmtId="177" fontId="11" fillId="0" borderId="1" xfId="0" applyNumberFormat="1" applyFont="1" applyFill="1" applyBorder="1">
      <alignment vertical="center"/>
    </xf>
    <xf numFmtId="176" fontId="11" fillId="0" borderId="1" xfId="50" applyNumberFormat="1" applyFont="1" applyFill="1" applyBorder="1" applyAlignment="1">
      <alignment horizontal="center" vertical="center" wrapText="1"/>
    </xf>
    <xf numFmtId="0" fontId="30"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177" fontId="11" fillId="0" borderId="2" xfId="0" applyNumberFormat="1" applyFont="1" applyFill="1" applyBorder="1" applyAlignment="1">
      <alignment horizontal="center" vertical="center"/>
    </xf>
    <xf numFmtId="0" fontId="9" fillId="0" borderId="2" xfId="0" applyFont="1" applyFill="1" applyBorder="1" applyAlignment="1">
      <alignment horizontal="left" vertical="center" wrapText="1"/>
    </xf>
    <xf numFmtId="0" fontId="3" fillId="0" borderId="0" xfId="0" applyFont="1" applyFill="1">
      <alignment vertical="center"/>
    </xf>
    <xf numFmtId="0" fontId="34" fillId="0" borderId="6" xfId="0" applyFont="1" applyFill="1" applyBorder="1" applyAlignment="1">
      <alignment horizontal="center" vertical="center" wrapText="1"/>
    </xf>
    <xf numFmtId="0" fontId="2" fillId="0" borderId="1" xfId="0" applyFont="1" applyFill="1" applyBorder="1" applyAlignment="1">
      <alignment vertical="center" wrapText="1"/>
    </xf>
    <xf numFmtId="0" fontId="17" fillId="0" borderId="6" xfId="0" applyFont="1" applyFill="1" applyBorder="1" applyAlignment="1">
      <alignment horizontal="center" vertical="center"/>
    </xf>
    <xf numFmtId="0" fontId="36"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49" fontId="37"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11" fillId="0" borderId="9" xfId="5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9" xfId="51" applyFont="1" applyFill="1" applyBorder="1" applyAlignment="1">
      <alignment horizontal="center" vertical="center"/>
    </xf>
    <xf numFmtId="0" fontId="11" fillId="0" borderId="4" xfId="0" applyFont="1" applyFill="1" applyBorder="1" applyAlignment="1">
      <alignment horizontal="center" vertical="center" wrapText="1"/>
    </xf>
    <xf numFmtId="0" fontId="9" fillId="0" borderId="1" xfId="0" applyFont="1" applyFill="1" applyBorder="1" applyAlignment="1">
      <alignment horizontal="left" vertical="center"/>
    </xf>
    <xf numFmtId="178" fontId="11"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1" xfId="50"/>
    <cellStyle name="常规 4"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17</xdr:row>
      <xdr:rowOff>0</xdr:rowOff>
    </xdr:from>
    <xdr:to>
      <xdr:col>9</xdr:col>
      <xdr:colOff>66040</xdr:colOff>
      <xdr:row>17</xdr:row>
      <xdr:rowOff>234950</xdr:rowOff>
    </xdr:to>
    <xdr:pic>
      <xdr:nvPicPr>
        <xdr:cNvPr id="2" name="Picture 1" descr="clip_image3376"/>
        <xdr:cNvPicPr>
          <a:picLocks noChangeAspect="1"/>
        </xdr:cNvPicPr>
      </xdr:nvPicPr>
      <xdr:blipFill>
        <a:blip r:embed="rId1"/>
        <a:stretch>
          <a:fillRect/>
        </a:stretch>
      </xdr:blipFill>
      <xdr:spPr>
        <a:xfrm>
          <a:off x="6514465" y="23495000"/>
          <a:ext cx="66040" cy="234950"/>
        </a:xfrm>
        <a:prstGeom prst="rect">
          <a:avLst/>
        </a:prstGeom>
        <a:noFill/>
        <a:ln w="9525">
          <a:noFill/>
        </a:ln>
      </xdr:spPr>
    </xdr:pic>
    <xdr:clientData/>
  </xdr:twoCellAnchor>
  <xdr:twoCellAnchor editAs="oneCell">
    <xdr:from>
      <xdr:col>9</xdr:col>
      <xdr:colOff>79375</xdr:colOff>
      <xdr:row>17</xdr:row>
      <xdr:rowOff>0</xdr:rowOff>
    </xdr:from>
    <xdr:to>
      <xdr:col>9</xdr:col>
      <xdr:colOff>141605</xdr:colOff>
      <xdr:row>17</xdr:row>
      <xdr:rowOff>234950</xdr:rowOff>
    </xdr:to>
    <xdr:pic>
      <xdr:nvPicPr>
        <xdr:cNvPr id="3" name="Picture 2" descr="clip_image3377"/>
        <xdr:cNvPicPr>
          <a:picLocks noChangeAspect="1"/>
        </xdr:cNvPicPr>
      </xdr:nvPicPr>
      <xdr:blipFill>
        <a:blip r:embed="rId1"/>
        <a:stretch>
          <a:fillRect/>
        </a:stretch>
      </xdr:blipFill>
      <xdr:spPr>
        <a:xfrm>
          <a:off x="6593840" y="23495000"/>
          <a:ext cx="62230" cy="234950"/>
        </a:xfrm>
        <a:prstGeom prst="rect">
          <a:avLst/>
        </a:prstGeom>
        <a:noFill/>
        <a:ln w="9525">
          <a:noFill/>
        </a:ln>
      </xdr:spPr>
    </xdr:pic>
    <xdr:clientData/>
  </xdr:twoCellAnchor>
  <xdr:twoCellAnchor editAs="oneCell">
    <xdr:from>
      <xdr:col>9</xdr:col>
      <xdr:colOff>154305</xdr:colOff>
      <xdr:row>17</xdr:row>
      <xdr:rowOff>0</xdr:rowOff>
    </xdr:from>
    <xdr:to>
      <xdr:col>9</xdr:col>
      <xdr:colOff>219075</xdr:colOff>
      <xdr:row>17</xdr:row>
      <xdr:rowOff>234950</xdr:rowOff>
    </xdr:to>
    <xdr:pic>
      <xdr:nvPicPr>
        <xdr:cNvPr id="4" name="Picture 3" descr="clip_image3378"/>
        <xdr:cNvPicPr>
          <a:picLocks noChangeAspect="1"/>
        </xdr:cNvPicPr>
      </xdr:nvPicPr>
      <xdr:blipFill>
        <a:blip r:embed="rId1"/>
        <a:stretch>
          <a:fillRect/>
        </a:stretch>
      </xdr:blipFill>
      <xdr:spPr>
        <a:xfrm>
          <a:off x="6668770" y="23495000"/>
          <a:ext cx="64770" cy="234950"/>
        </a:xfrm>
        <a:prstGeom prst="rect">
          <a:avLst/>
        </a:prstGeom>
        <a:noFill/>
        <a:ln w="9525">
          <a:noFill/>
        </a:ln>
      </xdr:spPr>
    </xdr:pic>
    <xdr:clientData/>
  </xdr:twoCellAnchor>
  <xdr:twoCellAnchor editAs="oneCell">
    <xdr:from>
      <xdr:col>9</xdr:col>
      <xdr:colOff>229235</xdr:colOff>
      <xdr:row>17</xdr:row>
      <xdr:rowOff>0</xdr:rowOff>
    </xdr:from>
    <xdr:to>
      <xdr:col>9</xdr:col>
      <xdr:colOff>295275</xdr:colOff>
      <xdr:row>17</xdr:row>
      <xdr:rowOff>234950</xdr:rowOff>
    </xdr:to>
    <xdr:pic>
      <xdr:nvPicPr>
        <xdr:cNvPr id="5" name="Picture 4" descr="clip_image3379"/>
        <xdr:cNvPicPr>
          <a:picLocks noChangeAspect="1"/>
        </xdr:cNvPicPr>
      </xdr:nvPicPr>
      <xdr:blipFill>
        <a:blip r:embed="rId1"/>
        <a:stretch>
          <a:fillRect/>
        </a:stretch>
      </xdr:blipFill>
      <xdr:spPr>
        <a:xfrm>
          <a:off x="6743700" y="23495000"/>
          <a:ext cx="66040" cy="234950"/>
        </a:xfrm>
        <a:prstGeom prst="rect">
          <a:avLst/>
        </a:prstGeom>
        <a:noFill/>
        <a:ln w="9525">
          <a:noFill/>
        </a:ln>
      </xdr:spPr>
    </xdr:pic>
    <xdr:clientData/>
  </xdr:twoCellAnchor>
  <xdr:twoCellAnchor editAs="oneCell">
    <xdr:from>
      <xdr:col>9</xdr:col>
      <xdr:colOff>295275</xdr:colOff>
      <xdr:row>17</xdr:row>
      <xdr:rowOff>0</xdr:rowOff>
    </xdr:from>
    <xdr:to>
      <xdr:col>9</xdr:col>
      <xdr:colOff>361950</xdr:colOff>
      <xdr:row>17</xdr:row>
      <xdr:rowOff>234950</xdr:rowOff>
    </xdr:to>
    <xdr:pic>
      <xdr:nvPicPr>
        <xdr:cNvPr id="6" name="Picture 5" descr="clip_image3380"/>
        <xdr:cNvPicPr>
          <a:picLocks noChangeAspect="1"/>
        </xdr:cNvPicPr>
      </xdr:nvPicPr>
      <xdr:blipFill>
        <a:blip r:embed="rId1"/>
        <a:stretch>
          <a:fillRect/>
        </a:stretch>
      </xdr:blipFill>
      <xdr:spPr>
        <a:xfrm>
          <a:off x="6809740" y="23495000"/>
          <a:ext cx="66675" cy="234950"/>
        </a:xfrm>
        <a:prstGeom prst="rect">
          <a:avLst/>
        </a:prstGeom>
        <a:noFill/>
        <a:ln w="9525">
          <a:noFill/>
        </a:ln>
      </xdr:spPr>
    </xdr:pic>
    <xdr:clientData/>
  </xdr:twoCellAnchor>
  <xdr:twoCellAnchor editAs="oneCell">
    <xdr:from>
      <xdr:col>9</xdr:col>
      <xdr:colOff>295275</xdr:colOff>
      <xdr:row>17</xdr:row>
      <xdr:rowOff>0</xdr:rowOff>
    </xdr:from>
    <xdr:to>
      <xdr:col>9</xdr:col>
      <xdr:colOff>360045</xdr:colOff>
      <xdr:row>17</xdr:row>
      <xdr:rowOff>234950</xdr:rowOff>
    </xdr:to>
    <xdr:pic>
      <xdr:nvPicPr>
        <xdr:cNvPr id="7" name="Picture 6" descr="clip_image3381"/>
        <xdr:cNvPicPr>
          <a:picLocks noChangeAspect="1"/>
        </xdr:cNvPicPr>
      </xdr:nvPicPr>
      <xdr:blipFill>
        <a:blip r:embed="rId1"/>
        <a:stretch>
          <a:fillRect/>
        </a:stretch>
      </xdr:blipFill>
      <xdr:spPr>
        <a:xfrm>
          <a:off x="6809740" y="23495000"/>
          <a:ext cx="64770" cy="234950"/>
        </a:xfrm>
        <a:prstGeom prst="rect">
          <a:avLst/>
        </a:prstGeom>
        <a:noFill/>
        <a:ln w="9525">
          <a:noFill/>
        </a:ln>
      </xdr:spPr>
    </xdr:pic>
    <xdr:clientData/>
  </xdr:twoCellAnchor>
  <xdr:twoCellAnchor editAs="oneCell">
    <xdr:from>
      <xdr:col>9</xdr:col>
      <xdr:colOff>295275</xdr:colOff>
      <xdr:row>17</xdr:row>
      <xdr:rowOff>0</xdr:rowOff>
    </xdr:from>
    <xdr:to>
      <xdr:col>9</xdr:col>
      <xdr:colOff>364490</xdr:colOff>
      <xdr:row>17</xdr:row>
      <xdr:rowOff>234950</xdr:rowOff>
    </xdr:to>
    <xdr:pic>
      <xdr:nvPicPr>
        <xdr:cNvPr id="8" name="Picture 7" descr="clip_image3383"/>
        <xdr:cNvPicPr>
          <a:picLocks noChangeAspect="1"/>
        </xdr:cNvPicPr>
      </xdr:nvPicPr>
      <xdr:blipFill>
        <a:blip r:embed="rId1"/>
        <a:stretch>
          <a:fillRect/>
        </a:stretch>
      </xdr:blipFill>
      <xdr:spPr>
        <a:xfrm>
          <a:off x="6809740" y="23495000"/>
          <a:ext cx="69215" cy="234950"/>
        </a:xfrm>
        <a:prstGeom prst="rect">
          <a:avLst/>
        </a:prstGeom>
        <a:noFill/>
        <a:ln w="9525">
          <a:noFill/>
        </a:ln>
      </xdr:spPr>
    </xdr:pic>
    <xdr:clientData/>
  </xdr:twoCellAnchor>
  <xdr:twoCellAnchor editAs="oneCell">
    <xdr:from>
      <xdr:col>9</xdr:col>
      <xdr:colOff>295275</xdr:colOff>
      <xdr:row>17</xdr:row>
      <xdr:rowOff>0</xdr:rowOff>
    </xdr:from>
    <xdr:to>
      <xdr:col>9</xdr:col>
      <xdr:colOff>361315</xdr:colOff>
      <xdr:row>17</xdr:row>
      <xdr:rowOff>234950</xdr:rowOff>
    </xdr:to>
    <xdr:pic>
      <xdr:nvPicPr>
        <xdr:cNvPr id="10" name="Picture 9" descr="clip_image3386"/>
        <xdr:cNvPicPr>
          <a:picLocks noChangeAspect="1"/>
        </xdr:cNvPicPr>
      </xdr:nvPicPr>
      <xdr:blipFill>
        <a:blip r:embed="rId1"/>
        <a:stretch>
          <a:fillRect/>
        </a:stretch>
      </xdr:blipFill>
      <xdr:spPr>
        <a:xfrm>
          <a:off x="6809740" y="23495000"/>
          <a:ext cx="66040" cy="234950"/>
        </a:xfrm>
        <a:prstGeom prst="rect">
          <a:avLst/>
        </a:prstGeom>
        <a:noFill/>
        <a:ln w="9525">
          <a:noFill/>
        </a:ln>
      </xdr:spPr>
    </xdr:pic>
    <xdr:clientData/>
  </xdr:twoCellAnchor>
  <xdr:twoCellAnchor editAs="oneCell">
    <xdr:from>
      <xdr:col>9</xdr:col>
      <xdr:colOff>79375</xdr:colOff>
      <xdr:row>17</xdr:row>
      <xdr:rowOff>0</xdr:rowOff>
    </xdr:from>
    <xdr:to>
      <xdr:col>9</xdr:col>
      <xdr:colOff>220980</xdr:colOff>
      <xdr:row>17</xdr:row>
      <xdr:rowOff>234950</xdr:rowOff>
    </xdr:to>
    <xdr:pic>
      <xdr:nvPicPr>
        <xdr:cNvPr id="39" name="Picture 2" descr="clip_image3377"/>
        <xdr:cNvPicPr>
          <a:picLocks noChangeAspect="1"/>
        </xdr:cNvPicPr>
      </xdr:nvPicPr>
      <xdr:blipFill>
        <a:blip r:embed="rId1"/>
        <a:stretch>
          <a:fillRect/>
        </a:stretch>
      </xdr:blipFill>
      <xdr:spPr>
        <a:xfrm>
          <a:off x="6593840" y="23495000"/>
          <a:ext cx="141605" cy="234950"/>
        </a:xfrm>
        <a:prstGeom prst="rect">
          <a:avLst/>
        </a:prstGeom>
        <a:noFill/>
        <a:ln w="9525">
          <a:noFill/>
        </a:ln>
      </xdr:spPr>
    </xdr:pic>
    <xdr:clientData/>
  </xdr:twoCellAnchor>
  <xdr:twoCellAnchor editAs="oneCell">
    <xdr:from>
      <xdr:col>9</xdr:col>
      <xdr:colOff>154305</xdr:colOff>
      <xdr:row>17</xdr:row>
      <xdr:rowOff>0</xdr:rowOff>
    </xdr:from>
    <xdr:to>
      <xdr:col>9</xdr:col>
      <xdr:colOff>373380</xdr:colOff>
      <xdr:row>17</xdr:row>
      <xdr:rowOff>234950</xdr:rowOff>
    </xdr:to>
    <xdr:pic>
      <xdr:nvPicPr>
        <xdr:cNvPr id="40" name="Picture 3" descr="clip_image3378"/>
        <xdr:cNvPicPr>
          <a:picLocks noChangeAspect="1"/>
        </xdr:cNvPicPr>
      </xdr:nvPicPr>
      <xdr:blipFill>
        <a:blip r:embed="rId1"/>
        <a:stretch>
          <a:fillRect/>
        </a:stretch>
      </xdr:blipFill>
      <xdr:spPr>
        <a:xfrm>
          <a:off x="6668770" y="23495000"/>
          <a:ext cx="219075" cy="234950"/>
        </a:xfrm>
        <a:prstGeom prst="rect">
          <a:avLst/>
        </a:prstGeom>
        <a:noFill/>
        <a:ln w="9525">
          <a:noFill/>
        </a:ln>
      </xdr:spPr>
    </xdr:pic>
    <xdr:clientData/>
  </xdr:twoCellAnchor>
  <xdr:twoCellAnchor editAs="oneCell">
    <xdr:from>
      <xdr:col>9</xdr:col>
      <xdr:colOff>229235</xdr:colOff>
      <xdr:row>17</xdr:row>
      <xdr:rowOff>0</xdr:rowOff>
    </xdr:from>
    <xdr:to>
      <xdr:col>10</xdr:col>
      <xdr:colOff>30480</xdr:colOff>
      <xdr:row>17</xdr:row>
      <xdr:rowOff>234950</xdr:rowOff>
    </xdr:to>
    <xdr:pic>
      <xdr:nvPicPr>
        <xdr:cNvPr id="41" name="Picture 4" descr="clip_image3379"/>
        <xdr:cNvPicPr>
          <a:picLocks noChangeAspect="1"/>
        </xdr:cNvPicPr>
      </xdr:nvPicPr>
      <xdr:blipFill>
        <a:blip r:embed="rId1"/>
        <a:stretch>
          <a:fillRect/>
        </a:stretch>
      </xdr:blipFill>
      <xdr:spPr>
        <a:xfrm>
          <a:off x="6743700" y="23495000"/>
          <a:ext cx="245110" cy="234950"/>
        </a:xfrm>
        <a:prstGeom prst="rect">
          <a:avLst/>
        </a:prstGeom>
        <a:noFill/>
        <a:ln w="9525">
          <a:noFill/>
        </a:ln>
      </xdr:spPr>
    </xdr:pic>
    <xdr:clientData/>
  </xdr:twoCellAnchor>
  <xdr:twoCellAnchor editAs="oneCell">
    <xdr:from>
      <xdr:col>9</xdr:col>
      <xdr:colOff>295275</xdr:colOff>
      <xdr:row>17</xdr:row>
      <xdr:rowOff>0</xdr:rowOff>
    </xdr:from>
    <xdr:to>
      <xdr:col>10</xdr:col>
      <xdr:colOff>172720</xdr:colOff>
      <xdr:row>17</xdr:row>
      <xdr:rowOff>234950</xdr:rowOff>
    </xdr:to>
    <xdr:pic>
      <xdr:nvPicPr>
        <xdr:cNvPr id="42" name="Picture 5" descr="clip_image3380"/>
        <xdr:cNvPicPr>
          <a:picLocks noChangeAspect="1"/>
        </xdr:cNvPicPr>
      </xdr:nvPicPr>
      <xdr:blipFill>
        <a:blip r:embed="rId1"/>
        <a:stretch>
          <a:fillRect/>
        </a:stretch>
      </xdr:blipFill>
      <xdr:spPr>
        <a:xfrm>
          <a:off x="6809740" y="23495000"/>
          <a:ext cx="321310" cy="234950"/>
        </a:xfrm>
        <a:prstGeom prst="rect">
          <a:avLst/>
        </a:prstGeom>
        <a:noFill/>
        <a:ln w="9525">
          <a:noFill/>
        </a:ln>
      </xdr:spPr>
    </xdr:pic>
    <xdr:clientData/>
  </xdr:twoCellAnchor>
  <xdr:twoCellAnchor editAs="oneCell">
    <xdr:from>
      <xdr:col>9</xdr:col>
      <xdr:colOff>295275</xdr:colOff>
      <xdr:row>17</xdr:row>
      <xdr:rowOff>0</xdr:rowOff>
    </xdr:from>
    <xdr:to>
      <xdr:col>10</xdr:col>
      <xdr:colOff>209550</xdr:colOff>
      <xdr:row>17</xdr:row>
      <xdr:rowOff>234950</xdr:rowOff>
    </xdr:to>
    <xdr:pic>
      <xdr:nvPicPr>
        <xdr:cNvPr id="43" name="Picture 6" descr="clip_image3381"/>
        <xdr:cNvPicPr>
          <a:picLocks noChangeAspect="1"/>
        </xdr:cNvPicPr>
      </xdr:nvPicPr>
      <xdr:blipFill>
        <a:blip r:embed="rId1"/>
        <a:stretch>
          <a:fillRect/>
        </a:stretch>
      </xdr:blipFill>
      <xdr:spPr>
        <a:xfrm>
          <a:off x="6809740" y="23495000"/>
          <a:ext cx="358140" cy="234950"/>
        </a:xfrm>
        <a:prstGeom prst="rect">
          <a:avLst/>
        </a:prstGeom>
        <a:noFill/>
        <a:ln w="9525">
          <a:noFill/>
        </a:ln>
      </xdr:spPr>
    </xdr:pic>
    <xdr:clientData/>
  </xdr:twoCellAnchor>
  <xdr:twoCellAnchor editAs="oneCell">
    <xdr:from>
      <xdr:col>9</xdr:col>
      <xdr:colOff>295275</xdr:colOff>
      <xdr:row>17</xdr:row>
      <xdr:rowOff>0</xdr:rowOff>
    </xdr:from>
    <xdr:to>
      <xdr:col>10</xdr:col>
      <xdr:colOff>213995</xdr:colOff>
      <xdr:row>17</xdr:row>
      <xdr:rowOff>234950</xdr:rowOff>
    </xdr:to>
    <xdr:pic>
      <xdr:nvPicPr>
        <xdr:cNvPr id="44" name="Picture 7" descr="clip_image3383"/>
        <xdr:cNvPicPr>
          <a:picLocks noChangeAspect="1"/>
        </xdr:cNvPicPr>
      </xdr:nvPicPr>
      <xdr:blipFill>
        <a:blip r:embed="rId1"/>
        <a:stretch>
          <a:fillRect/>
        </a:stretch>
      </xdr:blipFill>
      <xdr:spPr>
        <a:xfrm>
          <a:off x="6809740" y="23495000"/>
          <a:ext cx="362585" cy="234950"/>
        </a:xfrm>
        <a:prstGeom prst="rect">
          <a:avLst/>
        </a:prstGeom>
        <a:noFill/>
        <a:ln w="9525">
          <a:noFill/>
        </a:ln>
      </xdr:spPr>
    </xdr:pic>
    <xdr:clientData/>
  </xdr:twoCellAnchor>
  <xdr:twoCellAnchor editAs="oneCell">
    <xdr:from>
      <xdr:col>9</xdr:col>
      <xdr:colOff>295275</xdr:colOff>
      <xdr:row>17</xdr:row>
      <xdr:rowOff>0</xdr:rowOff>
    </xdr:from>
    <xdr:to>
      <xdr:col>10</xdr:col>
      <xdr:colOff>211455</xdr:colOff>
      <xdr:row>17</xdr:row>
      <xdr:rowOff>234950</xdr:rowOff>
    </xdr:to>
    <xdr:pic>
      <xdr:nvPicPr>
        <xdr:cNvPr id="45" name="Picture 8" descr="clip_image3384"/>
        <xdr:cNvPicPr>
          <a:picLocks noChangeAspect="1"/>
        </xdr:cNvPicPr>
      </xdr:nvPicPr>
      <xdr:blipFill>
        <a:blip r:embed="rId1"/>
        <a:stretch>
          <a:fillRect/>
        </a:stretch>
      </xdr:blipFill>
      <xdr:spPr>
        <a:xfrm>
          <a:off x="6809740" y="23495000"/>
          <a:ext cx="360045" cy="234950"/>
        </a:xfrm>
        <a:prstGeom prst="rect">
          <a:avLst/>
        </a:prstGeom>
        <a:noFill/>
        <a:ln w="9525">
          <a:noFill/>
        </a:ln>
      </xdr:spPr>
    </xdr:pic>
    <xdr:clientData/>
  </xdr:twoCellAnchor>
  <xdr:twoCellAnchor editAs="oneCell">
    <xdr:from>
      <xdr:col>9</xdr:col>
      <xdr:colOff>295275</xdr:colOff>
      <xdr:row>17</xdr:row>
      <xdr:rowOff>0</xdr:rowOff>
    </xdr:from>
    <xdr:to>
      <xdr:col>10</xdr:col>
      <xdr:colOff>210820</xdr:colOff>
      <xdr:row>17</xdr:row>
      <xdr:rowOff>234950</xdr:rowOff>
    </xdr:to>
    <xdr:pic>
      <xdr:nvPicPr>
        <xdr:cNvPr id="46" name="Picture 9" descr="clip_image3386"/>
        <xdr:cNvPicPr>
          <a:picLocks noChangeAspect="1"/>
        </xdr:cNvPicPr>
      </xdr:nvPicPr>
      <xdr:blipFill>
        <a:blip r:embed="rId1"/>
        <a:stretch>
          <a:fillRect/>
        </a:stretch>
      </xdr:blipFill>
      <xdr:spPr>
        <a:xfrm>
          <a:off x="6809740" y="23495000"/>
          <a:ext cx="359410" cy="234950"/>
        </a:xfrm>
        <a:prstGeom prst="rect">
          <a:avLst/>
        </a:prstGeom>
        <a:noFill/>
        <a:ln w="9525">
          <a:noFill/>
        </a:ln>
      </xdr:spPr>
    </xdr:pic>
    <xdr:clientData/>
  </xdr:twoCellAnchor>
  <xdr:twoCellAnchor editAs="oneCell">
    <xdr:from>
      <xdr:col>9</xdr:col>
      <xdr:colOff>0</xdr:colOff>
      <xdr:row>25</xdr:row>
      <xdr:rowOff>0</xdr:rowOff>
    </xdr:from>
    <xdr:to>
      <xdr:col>9</xdr:col>
      <xdr:colOff>66040</xdr:colOff>
      <xdr:row>25</xdr:row>
      <xdr:rowOff>234950</xdr:rowOff>
    </xdr:to>
    <xdr:pic>
      <xdr:nvPicPr>
        <xdr:cNvPr id="74" name="Picture 1" descr="clip_image3376"/>
        <xdr:cNvPicPr>
          <a:picLocks noChangeAspect="1"/>
        </xdr:cNvPicPr>
      </xdr:nvPicPr>
      <xdr:blipFill>
        <a:blip r:embed="rId1"/>
        <a:stretch>
          <a:fillRect/>
        </a:stretch>
      </xdr:blipFill>
      <xdr:spPr>
        <a:xfrm>
          <a:off x="6514465" y="39852600"/>
          <a:ext cx="66040" cy="234950"/>
        </a:xfrm>
        <a:prstGeom prst="rect">
          <a:avLst/>
        </a:prstGeom>
        <a:noFill/>
        <a:ln w="9525">
          <a:noFill/>
        </a:ln>
      </xdr:spPr>
    </xdr:pic>
    <xdr:clientData/>
  </xdr:twoCellAnchor>
  <xdr:twoCellAnchor editAs="oneCell">
    <xdr:from>
      <xdr:col>9</xdr:col>
      <xdr:colOff>79375</xdr:colOff>
      <xdr:row>25</xdr:row>
      <xdr:rowOff>0</xdr:rowOff>
    </xdr:from>
    <xdr:to>
      <xdr:col>9</xdr:col>
      <xdr:colOff>141605</xdr:colOff>
      <xdr:row>25</xdr:row>
      <xdr:rowOff>234950</xdr:rowOff>
    </xdr:to>
    <xdr:pic>
      <xdr:nvPicPr>
        <xdr:cNvPr id="75" name="Picture 2" descr="clip_image3377"/>
        <xdr:cNvPicPr>
          <a:picLocks noChangeAspect="1"/>
        </xdr:cNvPicPr>
      </xdr:nvPicPr>
      <xdr:blipFill>
        <a:blip r:embed="rId1"/>
        <a:stretch>
          <a:fillRect/>
        </a:stretch>
      </xdr:blipFill>
      <xdr:spPr>
        <a:xfrm>
          <a:off x="6593840" y="39852600"/>
          <a:ext cx="62230" cy="234950"/>
        </a:xfrm>
        <a:prstGeom prst="rect">
          <a:avLst/>
        </a:prstGeom>
        <a:noFill/>
        <a:ln w="9525">
          <a:noFill/>
        </a:ln>
      </xdr:spPr>
    </xdr:pic>
    <xdr:clientData/>
  </xdr:twoCellAnchor>
  <xdr:twoCellAnchor editAs="oneCell">
    <xdr:from>
      <xdr:col>9</xdr:col>
      <xdr:colOff>154305</xdr:colOff>
      <xdr:row>25</xdr:row>
      <xdr:rowOff>0</xdr:rowOff>
    </xdr:from>
    <xdr:to>
      <xdr:col>9</xdr:col>
      <xdr:colOff>219075</xdr:colOff>
      <xdr:row>25</xdr:row>
      <xdr:rowOff>234950</xdr:rowOff>
    </xdr:to>
    <xdr:pic>
      <xdr:nvPicPr>
        <xdr:cNvPr id="76" name="Picture 3" descr="clip_image3378"/>
        <xdr:cNvPicPr>
          <a:picLocks noChangeAspect="1"/>
        </xdr:cNvPicPr>
      </xdr:nvPicPr>
      <xdr:blipFill>
        <a:blip r:embed="rId1"/>
        <a:stretch>
          <a:fillRect/>
        </a:stretch>
      </xdr:blipFill>
      <xdr:spPr>
        <a:xfrm>
          <a:off x="6668770" y="39852600"/>
          <a:ext cx="64770" cy="234950"/>
        </a:xfrm>
        <a:prstGeom prst="rect">
          <a:avLst/>
        </a:prstGeom>
        <a:noFill/>
        <a:ln w="9525">
          <a:noFill/>
        </a:ln>
      </xdr:spPr>
    </xdr:pic>
    <xdr:clientData/>
  </xdr:twoCellAnchor>
  <xdr:twoCellAnchor editAs="oneCell">
    <xdr:from>
      <xdr:col>9</xdr:col>
      <xdr:colOff>229235</xdr:colOff>
      <xdr:row>25</xdr:row>
      <xdr:rowOff>0</xdr:rowOff>
    </xdr:from>
    <xdr:to>
      <xdr:col>9</xdr:col>
      <xdr:colOff>295275</xdr:colOff>
      <xdr:row>25</xdr:row>
      <xdr:rowOff>234950</xdr:rowOff>
    </xdr:to>
    <xdr:pic>
      <xdr:nvPicPr>
        <xdr:cNvPr id="77" name="Picture 4" descr="clip_image3379"/>
        <xdr:cNvPicPr>
          <a:picLocks noChangeAspect="1"/>
        </xdr:cNvPicPr>
      </xdr:nvPicPr>
      <xdr:blipFill>
        <a:blip r:embed="rId1"/>
        <a:stretch>
          <a:fillRect/>
        </a:stretch>
      </xdr:blipFill>
      <xdr:spPr>
        <a:xfrm>
          <a:off x="6743700" y="39852600"/>
          <a:ext cx="66040" cy="234950"/>
        </a:xfrm>
        <a:prstGeom prst="rect">
          <a:avLst/>
        </a:prstGeom>
        <a:noFill/>
        <a:ln w="9525">
          <a:noFill/>
        </a:ln>
      </xdr:spPr>
    </xdr:pic>
    <xdr:clientData/>
  </xdr:twoCellAnchor>
  <xdr:twoCellAnchor editAs="oneCell">
    <xdr:from>
      <xdr:col>9</xdr:col>
      <xdr:colOff>304165</xdr:colOff>
      <xdr:row>25</xdr:row>
      <xdr:rowOff>0</xdr:rowOff>
    </xdr:from>
    <xdr:to>
      <xdr:col>9</xdr:col>
      <xdr:colOff>370840</xdr:colOff>
      <xdr:row>25</xdr:row>
      <xdr:rowOff>234950</xdr:rowOff>
    </xdr:to>
    <xdr:pic>
      <xdr:nvPicPr>
        <xdr:cNvPr id="78" name="Picture 5" descr="clip_image3380"/>
        <xdr:cNvPicPr>
          <a:picLocks noChangeAspect="1"/>
        </xdr:cNvPicPr>
      </xdr:nvPicPr>
      <xdr:blipFill>
        <a:blip r:embed="rId1"/>
        <a:stretch>
          <a:fillRect/>
        </a:stretch>
      </xdr:blipFill>
      <xdr:spPr>
        <a:xfrm>
          <a:off x="6818630" y="39852600"/>
          <a:ext cx="66675" cy="234950"/>
        </a:xfrm>
        <a:prstGeom prst="rect">
          <a:avLst/>
        </a:prstGeom>
        <a:noFill/>
        <a:ln w="9525">
          <a:noFill/>
        </a:ln>
      </xdr:spPr>
    </xdr:pic>
    <xdr:clientData/>
  </xdr:twoCellAnchor>
  <xdr:twoCellAnchor editAs="oneCell">
    <xdr:from>
      <xdr:col>9</xdr:col>
      <xdr:colOff>342900</xdr:colOff>
      <xdr:row>25</xdr:row>
      <xdr:rowOff>0</xdr:rowOff>
    </xdr:from>
    <xdr:to>
      <xdr:col>9</xdr:col>
      <xdr:colOff>407670</xdr:colOff>
      <xdr:row>25</xdr:row>
      <xdr:rowOff>234950</xdr:rowOff>
    </xdr:to>
    <xdr:pic>
      <xdr:nvPicPr>
        <xdr:cNvPr id="79" name="Picture 6" descr="clip_image3381"/>
        <xdr:cNvPicPr>
          <a:picLocks noChangeAspect="1"/>
        </xdr:cNvPicPr>
      </xdr:nvPicPr>
      <xdr:blipFill>
        <a:blip r:embed="rId1"/>
        <a:stretch>
          <a:fillRect/>
        </a:stretch>
      </xdr:blipFill>
      <xdr:spPr>
        <a:xfrm>
          <a:off x="6857365" y="39852600"/>
          <a:ext cx="64770" cy="234950"/>
        </a:xfrm>
        <a:prstGeom prst="rect">
          <a:avLst/>
        </a:prstGeom>
        <a:noFill/>
        <a:ln w="9525">
          <a:noFill/>
        </a:ln>
      </xdr:spPr>
    </xdr:pic>
    <xdr:clientData/>
  </xdr:twoCellAnchor>
  <xdr:twoCellAnchor editAs="oneCell">
    <xdr:from>
      <xdr:col>9</xdr:col>
      <xdr:colOff>342900</xdr:colOff>
      <xdr:row>25</xdr:row>
      <xdr:rowOff>0</xdr:rowOff>
    </xdr:from>
    <xdr:to>
      <xdr:col>9</xdr:col>
      <xdr:colOff>412115</xdr:colOff>
      <xdr:row>25</xdr:row>
      <xdr:rowOff>234950</xdr:rowOff>
    </xdr:to>
    <xdr:pic>
      <xdr:nvPicPr>
        <xdr:cNvPr id="80" name="Picture 7" descr="clip_image3383"/>
        <xdr:cNvPicPr>
          <a:picLocks noChangeAspect="1"/>
        </xdr:cNvPicPr>
      </xdr:nvPicPr>
      <xdr:blipFill>
        <a:blip r:embed="rId1"/>
        <a:stretch>
          <a:fillRect/>
        </a:stretch>
      </xdr:blipFill>
      <xdr:spPr>
        <a:xfrm>
          <a:off x="6857365" y="39852600"/>
          <a:ext cx="69215" cy="234950"/>
        </a:xfrm>
        <a:prstGeom prst="rect">
          <a:avLst/>
        </a:prstGeom>
        <a:noFill/>
        <a:ln w="9525">
          <a:noFill/>
        </a:ln>
      </xdr:spPr>
    </xdr:pic>
    <xdr:clientData/>
  </xdr:twoCellAnchor>
  <xdr:twoCellAnchor editAs="oneCell">
    <xdr:from>
      <xdr:col>9</xdr:col>
      <xdr:colOff>342900</xdr:colOff>
      <xdr:row>25</xdr:row>
      <xdr:rowOff>0</xdr:rowOff>
    </xdr:from>
    <xdr:to>
      <xdr:col>9</xdr:col>
      <xdr:colOff>409575</xdr:colOff>
      <xdr:row>25</xdr:row>
      <xdr:rowOff>234950</xdr:rowOff>
    </xdr:to>
    <xdr:pic>
      <xdr:nvPicPr>
        <xdr:cNvPr id="81" name="Picture 8" descr="clip_image3384"/>
        <xdr:cNvPicPr>
          <a:picLocks noChangeAspect="1"/>
        </xdr:cNvPicPr>
      </xdr:nvPicPr>
      <xdr:blipFill>
        <a:blip r:embed="rId1"/>
        <a:stretch>
          <a:fillRect/>
        </a:stretch>
      </xdr:blipFill>
      <xdr:spPr>
        <a:xfrm>
          <a:off x="6857365" y="39852600"/>
          <a:ext cx="66675" cy="234950"/>
        </a:xfrm>
        <a:prstGeom prst="rect">
          <a:avLst/>
        </a:prstGeom>
        <a:noFill/>
        <a:ln w="9525">
          <a:noFill/>
        </a:ln>
      </xdr:spPr>
    </xdr:pic>
    <xdr:clientData/>
  </xdr:twoCellAnchor>
  <xdr:twoCellAnchor editAs="oneCell">
    <xdr:from>
      <xdr:col>9</xdr:col>
      <xdr:colOff>342900</xdr:colOff>
      <xdr:row>25</xdr:row>
      <xdr:rowOff>0</xdr:rowOff>
    </xdr:from>
    <xdr:to>
      <xdr:col>9</xdr:col>
      <xdr:colOff>408940</xdr:colOff>
      <xdr:row>25</xdr:row>
      <xdr:rowOff>234950</xdr:rowOff>
    </xdr:to>
    <xdr:pic>
      <xdr:nvPicPr>
        <xdr:cNvPr id="82" name="Picture 9" descr="clip_image3386"/>
        <xdr:cNvPicPr>
          <a:picLocks noChangeAspect="1"/>
        </xdr:cNvPicPr>
      </xdr:nvPicPr>
      <xdr:blipFill>
        <a:blip r:embed="rId1"/>
        <a:stretch>
          <a:fillRect/>
        </a:stretch>
      </xdr:blipFill>
      <xdr:spPr>
        <a:xfrm>
          <a:off x="6857365" y="39852600"/>
          <a:ext cx="66040" cy="234950"/>
        </a:xfrm>
        <a:prstGeom prst="rect">
          <a:avLst/>
        </a:prstGeom>
        <a:noFill/>
        <a:ln w="9525">
          <a:noFill/>
        </a:ln>
      </xdr:spPr>
    </xdr:pic>
    <xdr:clientData/>
  </xdr:twoCellAnchor>
  <xdr:twoCellAnchor editAs="oneCell">
    <xdr:from>
      <xdr:col>9</xdr:col>
      <xdr:colOff>79375</xdr:colOff>
      <xdr:row>25</xdr:row>
      <xdr:rowOff>0</xdr:rowOff>
    </xdr:from>
    <xdr:to>
      <xdr:col>9</xdr:col>
      <xdr:colOff>220980</xdr:colOff>
      <xdr:row>25</xdr:row>
      <xdr:rowOff>234950</xdr:rowOff>
    </xdr:to>
    <xdr:pic>
      <xdr:nvPicPr>
        <xdr:cNvPr id="111" name="Picture 2" descr="clip_image3377"/>
        <xdr:cNvPicPr>
          <a:picLocks noChangeAspect="1"/>
        </xdr:cNvPicPr>
      </xdr:nvPicPr>
      <xdr:blipFill>
        <a:blip r:embed="rId1"/>
        <a:stretch>
          <a:fillRect/>
        </a:stretch>
      </xdr:blipFill>
      <xdr:spPr>
        <a:xfrm>
          <a:off x="6593840" y="39852600"/>
          <a:ext cx="141605" cy="234950"/>
        </a:xfrm>
        <a:prstGeom prst="rect">
          <a:avLst/>
        </a:prstGeom>
        <a:noFill/>
        <a:ln w="9525">
          <a:noFill/>
        </a:ln>
      </xdr:spPr>
    </xdr:pic>
    <xdr:clientData/>
  </xdr:twoCellAnchor>
  <xdr:twoCellAnchor editAs="oneCell">
    <xdr:from>
      <xdr:col>9</xdr:col>
      <xdr:colOff>154305</xdr:colOff>
      <xdr:row>25</xdr:row>
      <xdr:rowOff>0</xdr:rowOff>
    </xdr:from>
    <xdr:to>
      <xdr:col>9</xdr:col>
      <xdr:colOff>373380</xdr:colOff>
      <xdr:row>25</xdr:row>
      <xdr:rowOff>234950</xdr:rowOff>
    </xdr:to>
    <xdr:pic>
      <xdr:nvPicPr>
        <xdr:cNvPr id="112" name="Picture 3" descr="clip_image3378"/>
        <xdr:cNvPicPr>
          <a:picLocks noChangeAspect="1"/>
        </xdr:cNvPicPr>
      </xdr:nvPicPr>
      <xdr:blipFill>
        <a:blip r:embed="rId1"/>
        <a:stretch>
          <a:fillRect/>
        </a:stretch>
      </xdr:blipFill>
      <xdr:spPr>
        <a:xfrm>
          <a:off x="6668770" y="39852600"/>
          <a:ext cx="219075" cy="234950"/>
        </a:xfrm>
        <a:prstGeom prst="rect">
          <a:avLst/>
        </a:prstGeom>
        <a:noFill/>
        <a:ln w="9525">
          <a:noFill/>
        </a:ln>
      </xdr:spPr>
    </xdr:pic>
    <xdr:clientData/>
  </xdr:twoCellAnchor>
  <xdr:twoCellAnchor editAs="oneCell">
    <xdr:from>
      <xdr:col>9</xdr:col>
      <xdr:colOff>229235</xdr:colOff>
      <xdr:row>25</xdr:row>
      <xdr:rowOff>0</xdr:rowOff>
    </xdr:from>
    <xdr:to>
      <xdr:col>10</xdr:col>
      <xdr:colOff>30480</xdr:colOff>
      <xdr:row>25</xdr:row>
      <xdr:rowOff>234950</xdr:rowOff>
    </xdr:to>
    <xdr:pic>
      <xdr:nvPicPr>
        <xdr:cNvPr id="113" name="Picture 4" descr="clip_image3379"/>
        <xdr:cNvPicPr>
          <a:picLocks noChangeAspect="1"/>
        </xdr:cNvPicPr>
      </xdr:nvPicPr>
      <xdr:blipFill>
        <a:blip r:embed="rId1"/>
        <a:stretch>
          <a:fillRect/>
        </a:stretch>
      </xdr:blipFill>
      <xdr:spPr>
        <a:xfrm>
          <a:off x="6743700" y="39852600"/>
          <a:ext cx="245110" cy="234950"/>
        </a:xfrm>
        <a:prstGeom prst="rect">
          <a:avLst/>
        </a:prstGeom>
        <a:noFill/>
        <a:ln w="9525">
          <a:noFill/>
        </a:ln>
      </xdr:spPr>
    </xdr:pic>
    <xdr:clientData/>
  </xdr:twoCellAnchor>
  <xdr:twoCellAnchor editAs="oneCell">
    <xdr:from>
      <xdr:col>9</xdr:col>
      <xdr:colOff>304165</xdr:colOff>
      <xdr:row>25</xdr:row>
      <xdr:rowOff>0</xdr:rowOff>
    </xdr:from>
    <xdr:to>
      <xdr:col>10</xdr:col>
      <xdr:colOff>181610</xdr:colOff>
      <xdr:row>25</xdr:row>
      <xdr:rowOff>234950</xdr:rowOff>
    </xdr:to>
    <xdr:pic>
      <xdr:nvPicPr>
        <xdr:cNvPr id="114" name="Picture 5" descr="clip_image3380"/>
        <xdr:cNvPicPr>
          <a:picLocks noChangeAspect="1"/>
        </xdr:cNvPicPr>
      </xdr:nvPicPr>
      <xdr:blipFill>
        <a:blip r:embed="rId1"/>
        <a:stretch>
          <a:fillRect/>
        </a:stretch>
      </xdr:blipFill>
      <xdr:spPr>
        <a:xfrm>
          <a:off x="6818630" y="39852600"/>
          <a:ext cx="321310" cy="234950"/>
        </a:xfrm>
        <a:prstGeom prst="rect">
          <a:avLst/>
        </a:prstGeom>
        <a:noFill/>
        <a:ln w="9525">
          <a:noFill/>
        </a:ln>
      </xdr:spPr>
    </xdr:pic>
    <xdr:clientData/>
  </xdr:twoCellAnchor>
  <xdr:twoCellAnchor editAs="oneCell">
    <xdr:from>
      <xdr:col>9</xdr:col>
      <xdr:colOff>342900</xdr:colOff>
      <xdr:row>25</xdr:row>
      <xdr:rowOff>0</xdr:rowOff>
    </xdr:from>
    <xdr:to>
      <xdr:col>10</xdr:col>
      <xdr:colOff>257175</xdr:colOff>
      <xdr:row>25</xdr:row>
      <xdr:rowOff>234950</xdr:rowOff>
    </xdr:to>
    <xdr:pic>
      <xdr:nvPicPr>
        <xdr:cNvPr id="115" name="Picture 6" descr="clip_image3381"/>
        <xdr:cNvPicPr>
          <a:picLocks noChangeAspect="1"/>
        </xdr:cNvPicPr>
      </xdr:nvPicPr>
      <xdr:blipFill>
        <a:blip r:embed="rId1"/>
        <a:stretch>
          <a:fillRect/>
        </a:stretch>
      </xdr:blipFill>
      <xdr:spPr>
        <a:xfrm>
          <a:off x="6857365" y="39852600"/>
          <a:ext cx="358140" cy="234950"/>
        </a:xfrm>
        <a:prstGeom prst="rect">
          <a:avLst/>
        </a:prstGeom>
        <a:noFill/>
        <a:ln w="9525">
          <a:noFill/>
        </a:ln>
      </xdr:spPr>
    </xdr:pic>
    <xdr:clientData/>
  </xdr:twoCellAnchor>
  <xdr:twoCellAnchor editAs="oneCell">
    <xdr:from>
      <xdr:col>9</xdr:col>
      <xdr:colOff>342900</xdr:colOff>
      <xdr:row>25</xdr:row>
      <xdr:rowOff>0</xdr:rowOff>
    </xdr:from>
    <xdr:to>
      <xdr:col>10</xdr:col>
      <xdr:colOff>261620</xdr:colOff>
      <xdr:row>25</xdr:row>
      <xdr:rowOff>234950</xdr:rowOff>
    </xdr:to>
    <xdr:pic>
      <xdr:nvPicPr>
        <xdr:cNvPr id="116" name="Picture 7" descr="clip_image3383"/>
        <xdr:cNvPicPr>
          <a:picLocks noChangeAspect="1"/>
        </xdr:cNvPicPr>
      </xdr:nvPicPr>
      <xdr:blipFill>
        <a:blip r:embed="rId1"/>
        <a:stretch>
          <a:fillRect/>
        </a:stretch>
      </xdr:blipFill>
      <xdr:spPr>
        <a:xfrm>
          <a:off x="6857365" y="39852600"/>
          <a:ext cx="362585" cy="234950"/>
        </a:xfrm>
        <a:prstGeom prst="rect">
          <a:avLst/>
        </a:prstGeom>
        <a:noFill/>
        <a:ln w="9525">
          <a:noFill/>
        </a:ln>
      </xdr:spPr>
    </xdr:pic>
    <xdr:clientData/>
  </xdr:twoCellAnchor>
  <xdr:twoCellAnchor editAs="oneCell">
    <xdr:from>
      <xdr:col>9</xdr:col>
      <xdr:colOff>342900</xdr:colOff>
      <xdr:row>25</xdr:row>
      <xdr:rowOff>0</xdr:rowOff>
    </xdr:from>
    <xdr:to>
      <xdr:col>10</xdr:col>
      <xdr:colOff>259080</xdr:colOff>
      <xdr:row>25</xdr:row>
      <xdr:rowOff>234950</xdr:rowOff>
    </xdr:to>
    <xdr:pic>
      <xdr:nvPicPr>
        <xdr:cNvPr id="117" name="Picture 8" descr="clip_image3384"/>
        <xdr:cNvPicPr>
          <a:picLocks noChangeAspect="1"/>
        </xdr:cNvPicPr>
      </xdr:nvPicPr>
      <xdr:blipFill>
        <a:blip r:embed="rId1"/>
        <a:stretch>
          <a:fillRect/>
        </a:stretch>
      </xdr:blipFill>
      <xdr:spPr>
        <a:xfrm>
          <a:off x="6857365" y="39852600"/>
          <a:ext cx="360045" cy="234950"/>
        </a:xfrm>
        <a:prstGeom prst="rect">
          <a:avLst/>
        </a:prstGeom>
        <a:noFill/>
        <a:ln w="9525">
          <a:noFill/>
        </a:ln>
      </xdr:spPr>
    </xdr:pic>
    <xdr:clientData/>
  </xdr:twoCellAnchor>
  <xdr:twoCellAnchor editAs="oneCell">
    <xdr:from>
      <xdr:col>9</xdr:col>
      <xdr:colOff>342900</xdr:colOff>
      <xdr:row>25</xdr:row>
      <xdr:rowOff>0</xdr:rowOff>
    </xdr:from>
    <xdr:to>
      <xdr:col>10</xdr:col>
      <xdr:colOff>258445</xdr:colOff>
      <xdr:row>25</xdr:row>
      <xdr:rowOff>234950</xdr:rowOff>
    </xdr:to>
    <xdr:pic>
      <xdr:nvPicPr>
        <xdr:cNvPr id="118" name="Picture 9" descr="clip_image3386"/>
        <xdr:cNvPicPr>
          <a:picLocks noChangeAspect="1"/>
        </xdr:cNvPicPr>
      </xdr:nvPicPr>
      <xdr:blipFill>
        <a:blip r:embed="rId1"/>
        <a:stretch>
          <a:fillRect/>
        </a:stretch>
      </xdr:blipFill>
      <xdr:spPr>
        <a:xfrm>
          <a:off x="6857365" y="39852600"/>
          <a:ext cx="359410" cy="234950"/>
        </a:xfrm>
        <a:prstGeom prst="rect">
          <a:avLst/>
        </a:prstGeom>
        <a:noFill/>
        <a:ln w="9525">
          <a:noFill/>
        </a:ln>
      </xdr:spPr>
    </xdr:pic>
    <xdr:clientData/>
  </xdr:twoCellAnchor>
  <xdr:twoCellAnchor editAs="oneCell">
    <xdr:from>
      <xdr:col>9</xdr:col>
      <xdr:colOff>0</xdr:colOff>
      <xdr:row>21</xdr:row>
      <xdr:rowOff>0</xdr:rowOff>
    </xdr:from>
    <xdr:to>
      <xdr:col>9</xdr:col>
      <xdr:colOff>66040</xdr:colOff>
      <xdr:row>21</xdr:row>
      <xdr:rowOff>234950</xdr:rowOff>
    </xdr:to>
    <xdr:pic>
      <xdr:nvPicPr>
        <xdr:cNvPr id="146" name="Picture 1" descr="clip_image3376"/>
        <xdr:cNvPicPr>
          <a:picLocks noChangeAspect="1"/>
        </xdr:cNvPicPr>
      </xdr:nvPicPr>
      <xdr:blipFill>
        <a:blip r:embed="rId1"/>
        <a:stretch>
          <a:fillRect/>
        </a:stretch>
      </xdr:blipFill>
      <xdr:spPr>
        <a:xfrm>
          <a:off x="6514465" y="31534100"/>
          <a:ext cx="66040" cy="234950"/>
        </a:xfrm>
        <a:prstGeom prst="rect">
          <a:avLst/>
        </a:prstGeom>
        <a:noFill/>
        <a:ln w="9525">
          <a:noFill/>
        </a:ln>
      </xdr:spPr>
    </xdr:pic>
    <xdr:clientData/>
  </xdr:twoCellAnchor>
  <xdr:twoCellAnchor editAs="oneCell">
    <xdr:from>
      <xdr:col>9</xdr:col>
      <xdr:colOff>79375</xdr:colOff>
      <xdr:row>21</xdr:row>
      <xdr:rowOff>0</xdr:rowOff>
    </xdr:from>
    <xdr:to>
      <xdr:col>9</xdr:col>
      <xdr:colOff>141605</xdr:colOff>
      <xdr:row>21</xdr:row>
      <xdr:rowOff>234950</xdr:rowOff>
    </xdr:to>
    <xdr:pic>
      <xdr:nvPicPr>
        <xdr:cNvPr id="147" name="Picture 2" descr="clip_image3377"/>
        <xdr:cNvPicPr>
          <a:picLocks noChangeAspect="1"/>
        </xdr:cNvPicPr>
      </xdr:nvPicPr>
      <xdr:blipFill>
        <a:blip r:embed="rId1"/>
        <a:stretch>
          <a:fillRect/>
        </a:stretch>
      </xdr:blipFill>
      <xdr:spPr>
        <a:xfrm>
          <a:off x="6593840" y="31534100"/>
          <a:ext cx="62230" cy="234950"/>
        </a:xfrm>
        <a:prstGeom prst="rect">
          <a:avLst/>
        </a:prstGeom>
        <a:noFill/>
        <a:ln w="9525">
          <a:noFill/>
        </a:ln>
      </xdr:spPr>
    </xdr:pic>
    <xdr:clientData/>
  </xdr:twoCellAnchor>
  <xdr:twoCellAnchor editAs="oneCell">
    <xdr:from>
      <xdr:col>9</xdr:col>
      <xdr:colOff>154305</xdr:colOff>
      <xdr:row>21</xdr:row>
      <xdr:rowOff>0</xdr:rowOff>
    </xdr:from>
    <xdr:to>
      <xdr:col>9</xdr:col>
      <xdr:colOff>219075</xdr:colOff>
      <xdr:row>21</xdr:row>
      <xdr:rowOff>234950</xdr:rowOff>
    </xdr:to>
    <xdr:pic>
      <xdr:nvPicPr>
        <xdr:cNvPr id="148" name="Picture 3" descr="clip_image3378"/>
        <xdr:cNvPicPr>
          <a:picLocks noChangeAspect="1"/>
        </xdr:cNvPicPr>
      </xdr:nvPicPr>
      <xdr:blipFill>
        <a:blip r:embed="rId1"/>
        <a:stretch>
          <a:fillRect/>
        </a:stretch>
      </xdr:blipFill>
      <xdr:spPr>
        <a:xfrm>
          <a:off x="6668770" y="31534100"/>
          <a:ext cx="64770" cy="234950"/>
        </a:xfrm>
        <a:prstGeom prst="rect">
          <a:avLst/>
        </a:prstGeom>
        <a:noFill/>
        <a:ln w="9525">
          <a:noFill/>
        </a:ln>
      </xdr:spPr>
    </xdr:pic>
    <xdr:clientData/>
  </xdr:twoCellAnchor>
  <xdr:twoCellAnchor editAs="oneCell">
    <xdr:from>
      <xdr:col>9</xdr:col>
      <xdr:colOff>229235</xdr:colOff>
      <xdr:row>21</xdr:row>
      <xdr:rowOff>0</xdr:rowOff>
    </xdr:from>
    <xdr:to>
      <xdr:col>9</xdr:col>
      <xdr:colOff>295275</xdr:colOff>
      <xdr:row>21</xdr:row>
      <xdr:rowOff>234950</xdr:rowOff>
    </xdr:to>
    <xdr:pic>
      <xdr:nvPicPr>
        <xdr:cNvPr id="149" name="Picture 4" descr="clip_image3379"/>
        <xdr:cNvPicPr>
          <a:picLocks noChangeAspect="1"/>
        </xdr:cNvPicPr>
      </xdr:nvPicPr>
      <xdr:blipFill>
        <a:blip r:embed="rId1"/>
        <a:stretch>
          <a:fillRect/>
        </a:stretch>
      </xdr:blipFill>
      <xdr:spPr>
        <a:xfrm>
          <a:off x="6743700" y="31534100"/>
          <a:ext cx="66040" cy="234950"/>
        </a:xfrm>
        <a:prstGeom prst="rect">
          <a:avLst/>
        </a:prstGeom>
        <a:noFill/>
        <a:ln w="9525">
          <a:noFill/>
        </a:ln>
      </xdr:spPr>
    </xdr:pic>
    <xdr:clientData/>
  </xdr:twoCellAnchor>
  <xdr:twoCellAnchor editAs="oneCell">
    <xdr:from>
      <xdr:col>9</xdr:col>
      <xdr:colOff>295275</xdr:colOff>
      <xdr:row>21</xdr:row>
      <xdr:rowOff>0</xdr:rowOff>
    </xdr:from>
    <xdr:to>
      <xdr:col>9</xdr:col>
      <xdr:colOff>361950</xdr:colOff>
      <xdr:row>21</xdr:row>
      <xdr:rowOff>234950</xdr:rowOff>
    </xdr:to>
    <xdr:pic>
      <xdr:nvPicPr>
        <xdr:cNvPr id="150" name="Picture 5" descr="clip_image3380"/>
        <xdr:cNvPicPr>
          <a:picLocks noChangeAspect="1"/>
        </xdr:cNvPicPr>
      </xdr:nvPicPr>
      <xdr:blipFill>
        <a:blip r:embed="rId1"/>
        <a:stretch>
          <a:fillRect/>
        </a:stretch>
      </xdr:blipFill>
      <xdr:spPr>
        <a:xfrm>
          <a:off x="6809740" y="31534100"/>
          <a:ext cx="66675" cy="234950"/>
        </a:xfrm>
        <a:prstGeom prst="rect">
          <a:avLst/>
        </a:prstGeom>
        <a:noFill/>
        <a:ln w="9525">
          <a:noFill/>
        </a:ln>
      </xdr:spPr>
    </xdr:pic>
    <xdr:clientData/>
  </xdr:twoCellAnchor>
  <xdr:twoCellAnchor editAs="oneCell">
    <xdr:from>
      <xdr:col>9</xdr:col>
      <xdr:colOff>295275</xdr:colOff>
      <xdr:row>21</xdr:row>
      <xdr:rowOff>0</xdr:rowOff>
    </xdr:from>
    <xdr:to>
      <xdr:col>9</xdr:col>
      <xdr:colOff>360045</xdr:colOff>
      <xdr:row>21</xdr:row>
      <xdr:rowOff>234950</xdr:rowOff>
    </xdr:to>
    <xdr:pic>
      <xdr:nvPicPr>
        <xdr:cNvPr id="151" name="Picture 6" descr="clip_image3381"/>
        <xdr:cNvPicPr>
          <a:picLocks noChangeAspect="1"/>
        </xdr:cNvPicPr>
      </xdr:nvPicPr>
      <xdr:blipFill>
        <a:blip r:embed="rId1"/>
        <a:stretch>
          <a:fillRect/>
        </a:stretch>
      </xdr:blipFill>
      <xdr:spPr>
        <a:xfrm>
          <a:off x="6809740" y="31534100"/>
          <a:ext cx="64770" cy="234950"/>
        </a:xfrm>
        <a:prstGeom prst="rect">
          <a:avLst/>
        </a:prstGeom>
        <a:noFill/>
        <a:ln w="9525">
          <a:noFill/>
        </a:ln>
      </xdr:spPr>
    </xdr:pic>
    <xdr:clientData/>
  </xdr:twoCellAnchor>
  <xdr:twoCellAnchor editAs="oneCell">
    <xdr:from>
      <xdr:col>9</xdr:col>
      <xdr:colOff>295275</xdr:colOff>
      <xdr:row>21</xdr:row>
      <xdr:rowOff>0</xdr:rowOff>
    </xdr:from>
    <xdr:to>
      <xdr:col>9</xdr:col>
      <xdr:colOff>364490</xdr:colOff>
      <xdr:row>21</xdr:row>
      <xdr:rowOff>234950</xdr:rowOff>
    </xdr:to>
    <xdr:pic>
      <xdr:nvPicPr>
        <xdr:cNvPr id="152" name="Picture 7" descr="clip_image3383"/>
        <xdr:cNvPicPr>
          <a:picLocks noChangeAspect="1"/>
        </xdr:cNvPicPr>
      </xdr:nvPicPr>
      <xdr:blipFill>
        <a:blip r:embed="rId1"/>
        <a:stretch>
          <a:fillRect/>
        </a:stretch>
      </xdr:blipFill>
      <xdr:spPr>
        <a:xfrm>
          <a:off x="6809740" y="31534100"/>
          <a:ext cx="69215" cy="234950"/>
        </a:xfrm>
        <a:prstGeom prst="rect">
          <a:avLst/>
        </a:prstGeom>
        <a:noFill/>
        <a:ln w="9525">
          <a:noFill/>
        </a:ln>
      </xdr:spPr>
    </xdr:pic>
    <xdr:clientData/>
  </xdr:twoCellAnchor>
  <xdr:twoCellAnchor editAs="oneCell">
    <xdr:from>
      <xdr:col>9</xdr:col>
      <xdr:colOff>295275</xdr:colOff>
      <xdr:row>21</xdr:row>
      <xdr:rowOff>0</xdr:rowOff>
    </xdr:from>
    <xdr:to>
      <xdr:col>9</xdr:col>
      <xdr:colOff>361315</xdr:colOff>
      <xdr:row>21</xdr:row>
      <xdr:rowOff>234950</xdr:rowOff>
    </xdr:to>
    <xdr:pic>
      <xdr:nvPicPr>
        <xdr:cNvPr id="154" name="Picture 9" descr="clip_image3386"/>
        <xdr:cNvPicPr>
          <a:picLocks noChangeAspect="1"/>
        </xdr:cNvPicPr>
      </xdr:nvPicPr>
      <xdr:blipFill>
        <a:blip r:embed="rId1"/>
        <a:stretch>
          <a:fillRect/>
        </a:stretch>
      </xdr:blipFill>
      <xdr:spPr>
        <a:xfrm>
          <a:off x="6809740" y="31534100"/>
          <a:ext cx="66040" cy="234950"/>
        </a:xfrm>
        <a:prstGeom prst="rect">
          <a:avLst/>
        </a:prstGeom>
        <a:noFill/>
        <a:ln w="9525">
          <a:noFill/>
        </a:ln>
      </xdr:spPr>
    </xdr:pic>
    <xdr:clientData/>
  </xdr:twoCellAnchor>
  <xdr:twoCellAnchor editAs="oneCell">
    <xdr:from>
      <xdr:col>9</xdr:col>
      <xdr:colOff>79375</xdr:colOff>
      <xdr:row>21</xdr:row>
      <xdr:rowOff>0</xdr:rowOff>
    </xdr:from>
    <xdr:to>
      <xdr:col>9</xdr:col>
      <xdr:colOff>220980</xdr:colOff>
      <xdr:row>21</xdr:row>
      <xdr:rowOff>234950</xdr:rowOff>
    </xdr:to>
    <xdr:pic>
      <xdr:nvPicPr>
        <xdr:cNvPr id="183" name="Picture 2" descr="clip_image3377"/>
        <xdr:cNvPicPr>
          <a:picLocks noChangeAspect="1"/>
        </xdr:cNvPicPr>
      </xdr:nvPicPr>
      <xdr:blipFill>
        <a:blip r:embed="rId1"/>
        <a:stretch>
          <a:fillRect/>
        </a:stretch>
      </xdr:blipFill>
      <xdr:spPr>
        <a:xfrm>
          <a:off x="6593840" y="31534100"/>
          <a:ext cx="141605" cy="234950"/>
        </a:xfrm>
        <a:prstGeom prst="rect">
          <a:avLst/>
        </a:prstGeom>
        <a:noFill/>
        <a:ln w="9525">
          <a:noFill/>
        </a:ln>
      </xdr:spPr>
    </xdr:pic>
    <xdr:clientData/>
  </xdr:twoCellAnchor>
  <xdr:twoCellAnchor editAs="oneCell">
    <xdr:from>
      <xdr:col>9</xdr:col>
      <xdr:colOff>154305</xdr:colOff>
      <xdr:row>21</xdr:row>
      <xdr:rowOff>0</xdr:rowOff>
    </xdr:from>
    <xdr:to>
      <xdr:col>9</xdr:col>
      <xdr:colOff>373380</xdr:colOff>
      <xdr:row>21</xdr:row>
      <xdr:rowOff>234950</xdr:rowOff>
    </xdr:to>
    <xdr:pic>
      <xdr:nvPicPr>
        <xdr:cNvPr id="184" name="Picture 3" descr="clip_image3378"/>
        <xdr:cNvPicPr>
          <a:picLocks noChangeAspect="1"/>
        </xdr:cNvPicPr>
      </xdr:nvPicPr>
      <xdr:blipFill>
        <a:blip r:embed="rId1"/>
        <a:stretch>
          <a:fillRect/>
        </a:stretch>
      </xdr:blipFill>
      <xdr:spPr>
        <a:xfrm>
          <a:off x="6668770" y="31534100"/>
          <a:ext cx="219075" cy="234950"/>
        </a:xfrm>
        <a:prstGeom prst="rect">
          <a:avLst/>
        </a:prstGeom>
        <a:noFill/>
        <a:ln w="9525">
          <a:noFill/>
        </a:ln>
      </xdr:spPr>
    </xdr:pic>
    <xdr:clientData/>
  </xdr:twoCellAnchor>
  <xdr:twoCellAnchor editAs="oneCell">
    <xdr:from>
      <xdr:col>9</xdr:col>
      <xdr:colOff>229235</xdr:colOff>
      <xdr:row>21</xdr:row>
      <xdr:rowOff>0</xdr:rowOff>
    </xdr:from>
    <xdr:to>
      <xdr:col>10</xdr:col>
      <xdr:colOff>30480</xdr:colOff>
      <xdr:row>21</xdr:row>
      <xdr:rowOff>234950</xdr:rowOff>
    </xdr:to>
    <xdr:pic>
      <xdr:nvPicPr>
        <xdr:cNvPr id="185" name="Picture 4" descr="clip_image3379"/>
        <xdr:cNvPicPr>
          <a:picLocks noChangeAspect="1"/>
        </xdr:cNvPicPr>
      </xdr:nvPicPr>
      <xdr:blipFill>
        <a:blip r:embed="rId1"/>
        <a:stretch>
          <a:fillRect/>
        </a:stretch>
      </xdr:blipFill>
      <xdr:spPr>
        <a:xfrm>
          <a:off x="6743700" y="31534100"/>
          <a:ext cx="245110" cy="234950"/>
        </a:xfrm>
        <a:prstGeom prst="rect">
          <a:avLst/>
        </a:prstGeom>
        <a:noFill/>
        <a:ln w="9525">
          <a:noFill/>
        </a:ln>
      </xdr:spPr>
    </xdr:pic>
    <xdr:clientData/>
  </xdr:twoCellAnchor>
  <xdr:twoCellAnchor editAs="oneCell">
    <xdr:from>
      <xdr:col>9</xdr:col>
      <xdr:colOff>295275</xdr:colOff>
      <xdr:row>21</xdr:row>
      <xdr:rowOff>0</xdr:rowOff>
    </xdr:from>
    <xdr:to>
      <xdr:col>10</xdr:col>
      <xdr:colOff>172720</xdr:colOff>
      <xdr:row>21</xdr:row>
      <xdr:rowOff>234950</xdr:rowOff>
    </xdr:to>
    <xdr:pic>
      <xdr:nvPicPr>
        <xdr:cNvPr id="186" name="Picture 5" descr="clip_image3380"/>
        <xdr:cNvPicPr>
          <a:picLocks noChangeAspect="1"/>
        </xdr:cNvPicPr>
      </xdr:nvPicPr>
      <xdr:blipFill>
        <a:blip r:embed="rId1"/>
        <a:stretch>
          <a:fillRect/>
        </a:stretch>
      </xdr:blipFill>
      <xdr:spPr>
        <a:xfrm>
          <a:off x="6809740" y="31534100"/>
          <a:ext cx="321310" cy="234950"/>
        </a:xfrm>
        <a:prstGeom prst="rect">
          <a:avLst/>
        </a:prstGeom>
        <a:noFill/>
        <a:ln w="9525">
          <a:noFill/>
        </a:ln>
      </xdr:spPr>
    </xdr:pic>
    <xdr:clientData/>
  </xdr:twoCellAnchor>
  <xdr:twoCellAnchor editAs="oneCell">
    <xdr:from>
      <xdr:col>9</xdr:col>
      <xdr:colOff>295275</xdr:colOff>
      <xdr:row>21</xdr:row>
      <xdr:rowOff>0</xdr:rowOff>
    </xdr:from>
    <xdr:to>
      <xdr:col>10</xdr:col>
      <xdr:colOff>209550</xdr:colOff>
      <xdr:row>21</xdr:row>
      <xdr:rowOff>234950</xdr:rowOff>
    </xdr:to>
    <xdr:pic>
      <xdr:nvPicPr>
        <xdr:cNvPr id="187" name="Picture 6" descr="clip_image3381"/>
        <xdr:cNvPicPr>
          <a:picLocks noChangeAspect="1"/>
        </xdr:cNvPicPr>
      </xdr:nvPicPr>
      <xdr:blipFill>
        <a:blip r:embed="rId1"/>
        <a:stretch>
          <a:fillRect/>
        </a:stretch>
      </xdr:blipFill>
      <xdr:spPr>
        <a:xfrm>
          <a:off x="6809740" y="31534100"/>
          <a:ext cx="358140" cy="234950"/>
        </a:xfrm>
        <a:prstGeom prst="rect">
          <a:avLst/>
        </a:prstGeom>
        <a:noFill/>
        <a:ln w="9525">
          <a:noFill/>
        </a:ln>
      </xdr:spPr>
    </xdr:pic>
    <xdr:clientData/>
  </xdr:twoCellAnchor>
  <xdr:twoCellAnchor editAs="oneCell">
    <xdr:from>
      <xdr:col>9</xdr:col>
      <xdr:colOff>295275</xdr:colOff>
      <xdr:row>21</xdr:row>
      <xdr:rowOff>0</xdr:rowOff>
    </xdr:from>
    <xdr:to>
      <xdr:col>10</xdr:col>
      <xdr:colOff>213995</xdr:colOff>
      <xdr:row>21</xdr:row>
      <xdr:rowOff>234950</xdr:rowOff>
    </xdr:to>
    <xdr:pic>
      <xdr:nvPicPr>
        <xdr:cNvPr id="188" name="Picture 7" descr="clip_image3383"/>
        <xdr:cNvPicPr>
          <a:picLocks noChangeAspect="1"/>
        </xdr:cNvPicPr>
      </xdr:nvPicPr>
      <xdr:blipFill>
        <a:blip r:embed="rId1"/>
        <a:stretch>
          <a:fillRect/>
        </a:stretch>
      </xdr:blipFill>
      <xdr:spPr>
        <a:xfrm>
          <a:off x="6809740" y="31534100"/>
          <a:ext cx="362585" cy="234950"/>
        </a:xfrm>
        <a:prstGeom prst="rect">
          <a:avLst/>
        </a:prstGeom>
        <a:noFill/>
        <a:ln w="9525">
          <a:noFill/>
        </a:ln>
      </xdr:spPr>
    </xdr:pic>
    <xdr:clientData/>
  </xdr:twoCellAnchor>
  <xdr:twoCellAnchor editAs="oneCell">
    <xdr:from>
      <xdr:col>9</xdr:col>
      <xdr:colOff>295275</xdr:colOff>
      <xdr:row>21</xdr:row>
      <xdr:rowOff>0</xdr:rowOff>
    </xdr:from>
    <xdr:to>
      <xdr:col>10</xdr:col>
      <xdr:colOff>211455</xdr:colOff>
      <xdr:row>21</xdr:row>
      <xdr:rowOff>234950</xdr:rowOff>
    </xdr:to>
    <xdr:pic>
      <xdr:nvPicPr>
        <xdr:cNvPr id="189" name="Picture 8" descr="clip_image3384"/>
        <xdr:cNvPicPr>
          <a:picLocks noChangeAspect="1"/>
        </xdr:cNvPicPr>
      </xdr:nvPicPr>
      <xdr:blipFill>
        <a:blip r:embed="rId1"/>
        <a:stretch>
          <a:fillRect/>
        </a:stretch>
      </xdr:blipFill>
      <xdr:spPr>
        <a:xfrm>
          <a:off x="6809740" y="31534100"/>
          <a:ext cx="360045" cy="234950"/>
        </a:xfrm>
        <a:prstGeom prst="rect">
          <a:avLst/>
        </a:prstGeom>
        <a:noFill/>
        <a:ln w="9525">
          <a:noFill/>
        </a:ln>
      </xdr:spPr>
    </xdr:pic>
    <xdr:clientData/>
  </xdr:twoCellAnchor>
  <xdr:twoCellAnchor editAs="oneCell">
    <xdr:from>
      <xdr:col>9</xdr:col>
      <xdr:colOff>295275</xdr:colOff>
      <xdr:row>21</xdr:row>
      <xdr:rowOff>0</xdr:rowOff>
    </xdr:from>
    <xdr:to>
      <xdr:col>10</xdr:col>
      <xdr:colOff>210820</xdr:colOff>
      <xdr:row>21</xdr:row>
      <xdr:rowOff>234950</xdr:rowOff>
    </xdr:to>
    <xdr:pic>
      <xdr:nvPicPr>
        <xdr:cNvPr id="190" name="Picture 9" descr="clip_image3386"/>
        <xdr:cNvPicPr>
          <a:picLocks noChangeAspect="1"/>
        </xdr:cNvPicPr>
      </xdr:nvPicPr>
      <xdr:blipFill>
        <a:blip r:embed="rId1"/>
        <a:stretch>
          <a:fillRect/>
        </a:stretch>
      </xdr:blipFill>
      <xdr:spPr>
        <a:xfrm>
          <a:off x="6809740" y="31534100"/>
          <a:ext cx="359410" cy="234950"/>
        </a:xfrm>
        <a:prstGeom prst="rect">
          <a:avLst/>
        </a:prstGeom>
        <a:noFill/>
        <a:ln w="9525">
          <a:noFill/>
        </a:ln>
      </xdr:spPr>
    </xdr:pic>
    <xdr:clientData/>
  </xdr:twoCellAnchor>
  <xdr:twoCellAnchor editAs="oneCell">
    <xdr:from>
      <xdr:col>9</xdr:col>
      <xdr:colOff>0</xdr:colOff>
      <xdr:row>24</xdr:row>
      <xdr:rowOff>0</xdr:rowOff>
    </xdr:from>
    <xdr:to>
      <xdr:col>9</xdr:col>
      <xdr:colOff>66040</xdr:colOff>
      <xdr:row>24</xdr:row>
      <xdr:rowOff>234950</xdr:rowOff>
    </xdr:to>
    <xdr:pic>
      <xdr:nvPicPr>
        <xdr:cNvPr id="218" name="Picture 1" descr="clip_image3376"/>
        <xdr:cNvPicPr>
          <a:picLocks noChangeAspect="1"/>
        </xdr:cNvPicPr>
      </xdr:nvPicPr>
      <xdr:blipFill>
        <a:blip r:embed="rId1"/>
        <a:stretch>
          <a:fillRect/>
        </a:stretch>
      </xdr:blipFill>
      <xdr:spPr>
        <a:xfrm>
          <a:off x="6514465" y="37719000"/>
          <a:ext cx="66040" cy="234950"/>
        </a:xfrm>
        <a:prstGeom prst="rect">
          <a:avLst/>
        </a:prstGeom>
        <a:noFill/>
        <a:ln w="9525">
          <a:noFill/>
        </a:ln>
      </xdr:spPr>
    </xdr:pic>
    <xdr:clientData/>
  </xdr:twoCellAnchor>
  <xdr:twoCellAnchor editAs="oneCell">
    <xdr:from>
      <xdr:col>9</xdr:col>
      <xdr:colOff>79375</xdr:colOff>
      <xdr:row>24</xdr:row>
      <xdr:rowOff>0</xdr:rowOff>
    </xdr:from>
    <xdr:to>
      <xdr:col>9</xdr:col>
      <xdr:colOff>141605</xdr:colOff>
      <xdr:row>24</xdr:row>
      <xdr:rowOff>234950</xdr:rowOff>
    </xdr:to>
    <xdr:pic>
      <xdr:nvPicPr>
        <xdr:cNvPr id="219" name="Picture 2" descr="clip_image3377"/>
        <xdr:cNvPicPr>
          <a:picLocks noChangeAspect="1"/>
        </xdr:cNvPicPr>
      </xdr:nvPicPr>
      <xdr:blipFill>
        <a:blip r:embed="rId1"/>
        <a:stretch>
          <a:fillRect/>
        </a:stretch>
      </xdr:blipFill>
      <xdr:spPr>
        <a:xfrm>
          <a:off x="6593840" y="37719000"/>
          <a:ext cx="62230" cy="234950"/>
        </a:xfrm>
        <a:prstGeom prst="rect">
          <a:avLst/>
        </a:prstGeom>
        <a:noFill/>
        <a:ln w="9525">
          <a:noFill/>
        </a:ln>
      </xdr:spPr>
    </xdr:pic>
    <xdr:clientData/>
  </xdr:twoCellAnchor>
  <xdr:twoCellAnchor editAs="oneCell">
    <xdr:from>
      <xdr:col>9</xdr:col>
      <xdr:colOff>154305</xdr:colOff>
      <xdr:row>24</xdr:row>
      <xdr:rowOff>0</xdr:rowOff>
    </xdr:from>
    <xdr:to>
      <xdr:col>9</xdr:col>
      <xdr:colOff>219075</xdr:colOff>
      <xdr:row>24</xdr:row>
      <xdr:rowOff>234950</xdr:rowOff>
    </xdr:to>
    <xdr:pic>
      <xdr:nvPicPr>
        <xdr:cNvPr id="220" name="Picture 3" descr="clip_image3378"/>
        <xdr:cNvPicPr>
          <a:picLocks noChangeAspect="1"/>
        </xdr:cNvPicPr>
      </xdr:nvPicPr>
      <xdr:blipFill>
        <a:blip r:embed="rId1"/>
        <a:stretch>
          <a:fillRect/>
        </a:stretch>
      </xdr:blipFill>
      <xdr:spPr>
        <a:xfrm>
          <a:off x="6668770" y="37719000"/>
          <a:ext cx="64770" cy="234950"/>
        </a:xfrm>
        <a:prstGeom prst="rect">
          <a:avLst/>
        </a:prstGeom>
        <a:noFill/>
        <a:ln w="9525">
          <a:noFill/>
        </a:ln>
      </xdr:spPr>
    </xdr:pic>
    <xdr:clientData/>
  </xdr:twoCellAnchor>
  <xdr:twoCellAnchor editAs="oneCell">
    <xdr:from>
      <xdr:col>9</xdr:col>
      <xdr:colOff>229235</xdr:colOff>
      <xdr:row>24</xdr:row>
      <xdr:rowOff>0</xdr:rowOff>
    </xdr:from>
    <xdr:to>
      <xdr:col>9</xdr:col>
      <xdr:colOff>295275</xdr:colOff>
      <xdr:row>24</xdr:row>
      <xdr:rowOff>234950</xdr:rowOff>
    </xdr:to>
    <xdr:pic>
      <xdr:nvPicPr>
        <xdr:cNvPr id="221" name="Picture 4" descr="clip_image3379"/>
        <xdr:cNvPicPr>
          <a:picLocks noChangeAspect="1"/>
        </xdr:cNvPicPr>
      </xdr:nvPicPr>
      <xdr:blipFill>
        <a:blip r:embed="rId1"/>
        <a:stretch>
          <a:fillRect/>
        </a:stretch>
      </xdr:blipFill>
      <xdr:spPr>
        <a:xfrm>
          <a:off x="6743700" y="37719000"/>
          <a:ext cx="66040" cy="234950"/>
        </a:xfrm>
        <a:prstGeom prst="rect">
          <a:avLst/>
        </a:prstGeom>
        <a:noFill/>
        <a:ln w="9525">
          <a:noFill/>
        </a:ln>
      </xdr:spPr>
    </xdr:pic>
    <xdr:clientData/>
  </xdr:twoCellAnchor>
  <xdr:twoCellAnchor editAs="oneCell">
    <xdr:from>
      <xdr:col>9</xdr:col>
      <xdr:colOff>295275</xdr:colOff>
      <xdr:row>24</xdr:row>
      <xdr:rowOff>0</xdr:rowOff>
    </xdr:from>
    <xdr:to>
      <xdr:col>9</xdr:col>
      <xdr:colOff>361950</xdr:colOff>
      <xdr:row>24</xdr:row>
      <xdr:rowOff>234950</xdr:rowOff>
    </xdr:to>
    <xdr:pic>
      <xdr:nvPicPr>
        <xdr:cNvPr id="222" name="Picture 5" descr="clip_image3380"/>
        <xdr:cNvPicPr>
          <a:picLocks noChangeAspect="1"/>
        </xdr:cNvPicPr>
      </xdr:nvPicPr>
      <xdr:blipFill>
        <a:blip r:embed="rId1"/>
        <a:stretch>
          <a:fillRect/>
        </a:stretch>
      </xdr:blipFill>
      <xdr:spPr>
        <a:xfrm>
          <a:off x="6809740" y="37719000"/>
          <a:ext cx="66675" cy="234950"/>
        </a:xfrm>
        <a:prstGeom prst="rect">
          <a:avLst/>
        </a:prstGeom>
        <a:noFill/>
        <a:ln w="9525">
          <a:noFill/>
        </a:ln>
      </xdr:spPr>
    </xdr:pic>
    <xdr:clientData/>
  </xdr:twoCellAnchor>
  <xdr:twoCellAnchor editAs="oneCell">
    <xdr:from>
      <xdr:col>9</xdr:col>
      <xdr:colOff>295275</xdr:colOff>
      <xdr:row>24</xdr:row>
      <xdr:rowOff>0</xdr:rowOff>
    </xdr:from>
    <xdr:to>
      <xdr:col>9</xdr:col>
      <xdr:colOff>360045</xdr:colOff>
      <xdr:row>24</xdr:row>
      <xdr:rowOff>234950</xdr:rowOff>
    </xdr:to>
    <xdr:pic>
      <xdr:nvPicPr>
        <xdr:cNvPr id="223" name="Picture 6" descr="clip_image3381"/>
        <xdr:cNvPicPr>
          <a:picLocks noChangeAspect="1"/>
        </xdr:cNvPicPr>
      </xdr:nvPicPr>
      <xdr:blipFill>
        <a:blip r:embed="rId1"/>
        <a:stretch>
          <a:fillRect/>
        </a:stretch>
      </xdr:blipFill>
      <xdr:spPr>
        <a:xfrm>
          <a:off x="6809740" y="37719000"/>
          <a:ext cx="64770" cy="234950"/>
        </a:xfrm>
        <a:prstGeom prst="rect">
          <a:avLst/>
        </a:prstGeom>
        <a:noFill/>
        <a:ln w="9525">
          <a:noFill/>
        </a:ln>
      </xdr:spPr>
    </xdr:pic>
    <xdr:clientData/>
  </xdr:twoCellAnchor>
  <xdr:twoCellAnchor editAs="oneCell">
    <xdr:from>
      <xdr:col>9</xdr:col>
      <xdr:colOff>295275</xdr:colOff>
      <xdr:row>24</xdr:row>
      <xdr:rowOff>0</xdr:rowOff>
    </xdr:from>
    <xdr:to>
      <xdr:col>9</xdr:col>
      <xdr:colOff>364490</xdr:colOff>
      <xdr:row>24</xdr:row>
      <xdr:rowOff>234950</xdr:rowOff>
    </xdr:to>
    <xdr:pic>
      <xdr:nvPicPr>
        <xdr:cNvPr id="224" name="Picture 7" descr="clip_image3383"/>
        <xdr:cNvPicPr>
          <a:picLocks noChangeAspect="1"/>
        </xdr:cNvPicPr>
      </xdr:nvPicPr>
      <xdr:blipFill>
        <a:blip r:embed="rId1"/>
        <a:stretch>
          <a:fillRect/>
        </a:stretch>
      </xdr:blipFill>
      <xdr:spPr>
        <a:xfrm>
          <a:off x="6809740" y="37719000"/>
          <a:ext cx="69215" cy="234950"/>
        </a:xfrm>
        <a:prstGeom prst="rect">
          <a:avLst/>
        </a:prstGeom>
        <a:noFill/>
        <a:ln w="9525">
          <a:noFill/>
        </a:ln>
      </xdr:spPr>
    </xdr:pic>
    <xdr:clientData/>
  </xdr:twoCellAnchor>
  <xdr:twoCellAnchor editAs="oneCell">
    <xdr:from>
      <xdr:col>9</xdr:col>
      <xdr:colOff>295275</xdr:colOff>
      <xdr:row>24</xdr:row>
      <xdr:rowOff>0</xdr:rowOff>
    </xdr:from>
    <xdr:to>
      <xdr:col>9</xdr:col>
      <xdr:colOff>361315</xdr:colOff>
      <xdr:row>24</xdr:row>
      <xdr:rowOff>234950</xdr:rowOff>
    </xdr:to>
    <xdr:pic>
      <xdr:nvPicPr>
        <xdr:cNvPr id="226" name="Picture 9" descr="clip_image3386"/>
        <xdr:cNvPicPr>
          <a:picLocks noChangeAspect="1"/>
        </xdr:cNvPicPr>
      </xdr:nvPicPr>
      <xdr:blipFill>
        <a:blip r:embed="rId1"/>
        <a:stretch>
          <a:fillRect/>
        </a:stretch>
      </xdr:blipFill>
      <xdr:spPr>
        <a:xfrm>
          <a:off x="6809740" y="37719000"/>
          <a:ext cx="66040" cy="234950"/>
        </a:xfrm>
        <a:prstGeom prst="rect">
          <a:avLst/>
        </a:prstGeom>
        <a:noFill/>
        <a:ln w="9525">
          <a:noFill/>
        </a:ln>
      </xdr:spPr>
    </xdr:pic>
    <xdr:clientData/>
  </xdr:twoCellAnchor>
  <xdr:twoCellAnchor editAs="oneCell">
    <xdr:from>
      <xdr:col>9</xdr:col>
      <xdr:colOff>79375</xdr:colOff>
      <xdr:row>24</xdr:row>
      <xdr:rowOff>0</xdr:rowOff>
    </xdr:from>
    <xdr:to>
      <xdr:col>9</xdr:col>
      <xdr:colOff>220980</xdr:colOff>
      <xdr:row>24</xdr:row>
      <xdr:rowOff>234950</xdr:rowOff>
    </xdr:to>
    <xdr:pic>
      <xdr:nvPicPr>
        <xdr:cNvPr id="255" name="Picture 2" descr="clip_image3377"/>
        <xdr:cNvPicPr>
          <a:picLocks noChangeAspect="1"/>
        </xdr:cNvPicPr>
      </xdr:nvPicPr>
      <xdr:blipFill>
        <a:blip r:embed="rId1"/>
        <a:stretch>
          <a:fillRect/>
        </a:stretch>
      </xdr:blipFill>
      <xdr:spPr>
        <a:xfrm>
          <a:off x="6593840" y="37719000"/>
          <a:ext cx="141605" cy="234950"/>
        </a:xfrm>
        <a:prstGeom prst="rect">
          <a:avLst/>
        </a:prstGeom>
        <a:noFill/>
        <a:ln w="9525">
          <a:noFill/>
        </a:ln>
      </xdr:spPr>
    </xdr:pic>
    <xdr:clientData/>
  </xdr:twoCellAnchor>
  <xdr:twoCellAnchor editAs="oneCell">
    <xdr:from>
      <xdr:col>9</xdr:col>
      <xdr:colOff>154305</xdr:colOff>
      <xdr:row>24</xdr:row>
      <xdr:rowOff>0</xdr:rowOff>
    </xdr:from>
    <xdr:to>
      <xdr:col>9</xdr:col>
      <xdr:colOff>373380</xdr:colOff>
      <xdr:row>24</xdr:row>
      <xdr:rowOff>234950</xdr:rowOff>
    </xdr:to>
    <xdr:pic>
      <xdr:nvPicPr>
        <xdr:cNvPr id="256" name="Picture 3" descr="clip_image3378"/>
        <xdr:cNvPicPr>
          <a:picLocks noChangeAspect="1"/>
        </xdr:cNvPicPr>
      </xdr:nvPicPr>
      <xdr:blipFill>
        <a:blip r:embed="rId1"/>
        <a:stretch>
          <a:fillRect/>
        </a:stretch>
      </xdr:blipFill>
      <xdr:spPr>
        <a:xfrm>
          <a:off x="6668770" y="37719000"/>
          <a:ext cx="219075" cy="234950"/>
        </a:xfrm>
        <a:prstGeom prst="rect">
          <a:avLst/>
        </a:prstGeom>
        <a:noFill/>
        <a:ln w="9525">
          <a:noFill/>
        </a:ln>
      </xdr:spPr>
    </xdr:pic>
    <xdr:clientData/>
  </xdr:twoCellAnchor>
  <xdr:twoCellAnchor editAs="oneCell">
    <xdr:from>
      <xdr:col>9</xdr:col>
      <xdr:colOff>229235</xdr:colOff>
      <xdr:row>24</xdr:row>
      <xdr:rowOff>0</xdr:rowOff>
    </xdr:from>
    <xdr:to>
      <xdr:col>10</xdr:col>
      <xdr:colOff>30480</xdr:colOff>
      <xdr:row>24</xdr:row>
      <xdr:rowOff>234950</xdr:rowOff>
    </xdr:to>
    <xdr:pic>
      <xdr:nvPicPr>
        <xdr:cNvPr id="257" name="Picture 4" descr="clip_image3379"/>
        <xdr:cNvPicPr>
          <a:picLocks noChangeAspect="1"/>
        </xdr:cNvPicPr>
      </xdr:nvPicPr>
      <xdr:blipFill>
        <a:blip r:embed="rId1"/>
        <a:stretch>
          <a:fillRect/>
        </a:stretch>
      </xdr:blipFill>
      <xdr:spPr>
        <a:xfrm>
          <a:off x="6743700" y="37719000"/>
          <a:ext cx="245110" cy="234950"/>
        </a:xfrm>
        <a:prstGeom prst="rect">
          <a:avLst/>
        </a:prstGeom>
        <a:noFill/>
        <a:ln w="9525">
          <a:noFill/>
        </a:ln>
      </xdr:spPr>
    </xdr:pic>
    <xdr:clientData/>
  </xdr:twoCellAnchor>
  <xdr:twoCellAnchor editAs="oneCell">
    <xdr:from>
      <xdr:col>9</xdr:col>
      <xdr:colOff>295275</xdr:colOff>
      <xdr:row>24</xdr:row>
      <xdr:rowOff>0</xdr:rowOff>
    </xdr:from>
    <xdr:to>
      <xdr:col>10</xdr:col>
      <xdr:colOff>172720</xdr:colOff>
      <xdr:row>24</xdr:row>
      <xdr:rowOff>234950</xdr:rowOff>
    </xdr:to>
    <xdr:pic>
      <xdr:nvPicPr>
        <xdr:cNvPr id="258" name="Picture 5" descr="clip_image3380"/>
        <xdr:cNvPicPr>
          <a:picLocks noChangeAspect="1"/>
        </xdr:cNvPicPr>
      </xdr:nvPicPr>
      <xdr:blipFill>
        <a:blip r:embed="rId1"/>
        <a:stretch>
          <a:fillRect/>
        </a:stretch>
      </xdr:blipFill>
      <xdr:spPr>
        <a:xfrm>
          <a:off x="6809740" y="37719000"/>
          <a:ext cx="321310" cy="234950"/>
        </a:xfrm>
        <a:prstGeom prst="rect">
          <a:avLst/>
        </a:prstGeom>
        <a:noFill/>
        <a:ln w="9525">
          <a:noFill/>
        </a:ln>
      </xdr:spPr>
    </xdr:pic>
    <xdr:clientData/>
  </xdr:twoCellAnchor>
  <xdr:twoCellAnchor editAs="oneCell">
    <xdr:from>
      <xdr:col>9</xdr:col>
      <xdr:colOff>295275</xdr:colOff>
      <xdr:row>24</xdr:row>
      <xdr:rowOff>0</xdr:rowOff>
    </xdr:from>
    <xdr:to>
      <xdr:col>10</xdr:col>
      <xdr:colOff>209550</xdr:colOff>
      <xdr:row>24</xdr:row>
      <xdr:rowOff>234950</xdr:rowOff>
    </xdr:to>
    <xdr:pic>
      <xdr:nvPicPr>
        <xdr:cNvPr id="259" name="Picture 6" descr="clip_image3381"/>
        <xdr:cNvPicPr>
          <a:picLocks noChangeAspect="1"/>
        </xdr:cNvPicPr>
      </xdr:nvPicPr>
      <xdr:blipFill>
        <a:blip r:embed="rId1"/>
        <a:stretch>
          <a:fillRect/>
        </a:stretch>
      </xdr:blipFill>
      <xdr:spPr>
        <a:xfrm>
          <a:off x="6809740" y="37719000"/>
          <a:ext cx="358140" cy="234950"/>
        </a:xfrm>
        <a:prstGeom prst="rect">
          <a:avLst/>
        </a:prstGeom>
        <a:noFill/>
        <a:ln w="9525">
          <a:noFill/>
        </a:ln>
      </xdr:spPr>
    </xdr:pic>
    <xdr:clientData/>
  </xdr:twoCellAnchor>
  <xdr:twoCellAnchor editAs="oneCell">
    <xdr:from>
      <xdr:col>9</xdr:col>
      <xdr:colOff>295275</xdr:colOff>
      <xdr:row>24</xdr:row>
      <xdr:rowOff>0</xdr:rowOff>
    </xdr:from>
    <xdr:to>
      <xdr:col>10</xdr:col>
      <xdr:colOff>213995</xdr:colOff>
      <xdr:row>24</xdr:row>
      <xdr:rowOff>234950</xdr:rowOff>
    </xdr:to>
    <xdr:pic>
      <xdr:nvPicPr>
        <xdr:cNvPr id="260" name="Picture 7" descr="clip_image3383"/>
        <xdr:cNvPicPr>
          <a:picLocks noChangeAspect="1"/>
        </xdr:cNvPicPr>
      </xdr:nvPicPr>
      <xdr:blipFill>
        <a:blip r:embed="rId1"/>
        <a:stretch>
          <a:fillRect/>
        </a:stretch>
      </xdr:blipFill>
      <xdr:spPr>
        <a:xfrm>
          <a:off x="6809740" y="37719000"/>
          <a:ext cx="362585" cy="234950"/>
        </a:xfrm>
        <a:prstGeom prst="rect">
          <a:avLst/>
        </a:prstGeom>
        <a:noFill/>
        <a:ln w="9525">
          <a:noFill/>
        </a:ln>
      </xdr:spPr>
    </xdr:pic>
    <xdr:clientData/>
  </xdr:twoCellAnchor>
  <xdr:twoCellAnchor editAs="oneCell">
    <xdr:from>
      <xdr:col>9</xdr:col>
      <xdr:colOff>295275</xdr:colOff>
      <xdr:row>24</xdr:row>
      <xdr:rowOff>0</xdr:rowOff>
    </xdr:from>
    <xdr:to>
      <xdr:col>10</xdr:col>
      <xdr:colOff>211455</xdr:colOff>
      <xdr:row>24</xdr:row>
      <xdr:rowOff>234950</xdr:rowOff>
    </xdr:to>
    <xdr:pic>
      <xdr:nvPicPr>
        <xdr:cNvPr id="261" name="Picture 8" descr="clip_image3384"/>
        <xdr:cNvPicPr>
          <a:picLocks noChangeAspect="1"/>
        </xdr:cNvPicPr>
      </xdr:nvPicPr>
      <xdr:blipFill>
        <a:blip r:embed="rId1"/>
        <a:stretch>
          <a:fillRect/>
        </a:stretch>
      </xdr:blipFill>
      <xdr:spPr>
        <a:xfrm>
          <a:off x="6809740" y="37719000"/>
          <a:ext cx="360045" cy="234950"/>
        </a:xfrm>
        <a:prstGeom prst="rect">
          <a:avLst/>
        </a:prstGeom>
        <a:noFill/>
        <a:ln w="9525">
          <a:noFill/>
        </a:ln>
      </xdr:spPr>
    </xdr:pic>
    <xdr:clientData/>
  </xdr:twoCellAnchor>
  <xdr:twoCellAnchor editAs="oneCell">
    <xdr:from>
      <xdr:col>9</xdr:col>
      <xdr:colOff>295275</xdr:colOff>
      <xdr:row>24</xdr:row>
      <xdr:rowOff>0</xdr:rowOff>
    </xdr:from>
    <xdr:to>
      <xdr:col>10</xdr:col>
      <xdr:colOff>210820</xdr:colOff>
      <xdr:row>24</xdr:row>
      <xdr:rowOff>234950</xdr:rowOff>
    </xdr:to>
    <xdr:pic>
      <xdr:nvPicPr>
        <xdr:cNvPr id="262" name="Picture 9" descr="clip_image3386"/>
        <xdr:cNvPicPr>
          <a:picLocks noChangeAspect="1"/>
        </xdr:cNvPicPr>
      </xdr:nvPicPr>
      <xdr:blipFill>
        <a:blip r:embed="rId1"/>
        <a:stretch>
          <a:fillRect/>
        </a:stretch>
      </xdr:blipFill>
      <xdr:spPr>
        <a:xfrm>
          <a:off x="6809740" y="37719000"/>
          <a:ext cx="359410" cy="234950"/>
        </a:xfrm>
        <a:prstGeom prst="rect">
          <a:avLst/>
        </a:prstGeom>
        <a:noFill/>
        <a:ln w="9525">
          <a:noFill/>
        </a:ln>
      </xdr:spPr>
    </xdr:pic>
    <xdr:clientData/>
  </xdr:twoCellAnchor>
  <xdr:twoCellAnchor editAs="oneCell">
    <xdr:from>
      <xdr:col>9</xdr:col>
      <xdr:colOff>0</xdr:colOff>
      <xdr:row>71</xdr:row>
      <xdr:rowOff>0</xdr:rowOff>
    </xdr:from>
    <xdr:to>
      <xdr:col>9</xdr:col>
      <xdr:colOff>66040</xdr:colOff>
      <xdr:row>71</xdr:row>
      <xdr:rowOff>234950</xdr:rowOff>
    </xdr:to>
    <xdr:pic>
      <xdr:nvPicPr>
        <xdr:cNvPr id="290" name="Picture 1" descr="clip_image3376"/>
        <xdr:cNvPicPr>
          <a:picLocks noChangeAspect="1"/>
        </xdr:cNvPicPr>
      </xdr:nvPicPr>
      <xdr:blipFill>
        <a:blip r:embed="rId1"/>
        <a:stretch>
          <a:fillRect/>
        </a:stretch>
      </xdr:blipFill>
      <xdr:spPr>
        <a:xfrm>
          <a:off x="6514465" y="91440000"/>
          <a:ext cx="66040" cy="234950"/>
        </a:xfrm>
        <a:prstGeom prst="rect">
          <a:avLst/>
        </a:prstGeom>
        <a:noFill/>
        <a:ln w="9525">
          <a:noFill/>
        </a:ln>
      </xdr:spPr>
    </xdr:pic>
    <xdr:clientData/>
  </xdr:twoCellAnchor>
  <xdr:twoCellAnchor editAs="oneCell">
    <xdr:from>
      <xdr:col>9</xdr:col>
      <xdr:colOff>79375</xdr:colOff>
      <xdr:row>71</xdr:row>
      <xdr:rowOff>0</xdr:rowOff>
    </xdr:from>
    <xdr:to>
      <xdr:col>9</xdr:col>
      <xdr:colOff>141605</xdr:colOff>
      <xdr:row>71</xdr:row>
      <xdr:rowOff>234950</xdr:rowOff>
    </xdr:to>
    <xdr:pic>
      <xdr:nvPicPr>
        <xdr:cNvPr id="291" name="Picture 2" descr="clip_image3377"/>
        <xdr:cNvPicPr>
          <a:picLocks noChangeAspect="1"/>
        </xdr:cNvPicPr>
      </xdr:nvPicPr>
      <xdr:blipFill>
        <a:blip r:embed="rId1"/>
        <a:stretch>
          <a:fillRect/>
        </a:stretch>
      </xdr:blipFill>
      <xdr:spPr>
        <a:xfrm>
          <a:off x="6593840" y="91440000"/>
          <a:ext cx="62230" cy="234950"/>
        </a:xfrm>
        <a:prstGeom prst="rect">
          <a:avLst/>
        </a:prstGeom>
        <a:noFill/>
        <a:ln w="9525">
          <a:noFill/>
        </a:ln>
      </xdr:spPr>
    </xdr:pic>
    <xdr:clientData/>
  </xdr:twoCellAnchor>
  <xdr:twoCellAnchor editAs="oneCell">
    <xdr:from>
      <xdr:col>9</xdr:col>
      <xdr:colOff>154305</xdr:colOff>
      <xdr:row>71</xdr:row>
      <xdr:rowOff>0</xdr:rowOff>
    </xdr:from>
    <xdr:to>
      <xdr:col>9</xdr:col>
      <xdr:colOff>219075</xdr:colOff>
      <xdr:row>71</xdr:row>
      <xdr:rowOff>234950</xdr:rowOff>
    </xdr:to>
    <xdr:pic>
      <xdr:nvPicPr>
        <xdr:cNvPr id="292" name="Picture 3" descr="clip_image3378"/>
        <xdr:cNvPicPr>
          <a:picLocks noChangeAspect="1"/>
        </xdr:cNvPicPr>
      </xdr:nvPicPr>
      <xdr:blipFill>
        <a:blip r:embed="rId1"/>
        <a:stretch>
          <a:fillRect/>
        </a:stretch>
      </xdr:blipFill>
      <xdr:spPr>
        <a:xfrm>
          <a:off x="6668770" y="91440000"/>
          <a:ext cx="64770" cy="234950"/>
        </a:xfrm>
        <a:prstGeom prst="rect">
          <a:avLst/>
        </a:prstGeom>
        <a:noFill/>
        <a:ln w="9525">
          <a:noFill/>
        </a:ln>
      </xdr:spPr>
    </xdr:pic>
    <xdr:clientData/>
  </xdr:twoCellAnchor>
  <xdr:twoCellAnchor editAs="oneCell">
    <xdr:from>
      <xdr:col>9</xdr:col>
      <xdr:colOff>229235</xdr:colOff>
      <xdr:row>71</xdr:row>
      <xdr:rowOff>0</xdr:rowOff>
    </xdr:from>
    <xdr:to>
      <xdr:col>9</xdr:col>
      <xdr:colOff>295275</xdr:colOff>
      <xdr:row>71</xdr:row>
      <xdr:rowOff>234950</xdr:rowOff>
    </xdr:to>
    <xdr:pic>
      <xdr:nvPicPr>
        <xdr:cNvPr id="293" name="Picture 4" descr="clip_image3379"/>
        <xdr:cNvPicPr>
          <a:picLocks noChangeAspect="1"/>
        </xdr:cNvPicPr>
      </xdr:nvPicPr>
      <xdr:blipFill>
        <a:blip r:embed="rId1"/>
        <a:stretch>
          <a:fillRect/>
        </a:stretch>
      </xdr:blipFill>
      <xdr:spPr>
        <a:xfrm>
          <a:off x="6743700" y="91440000"/>
          <a:ext cx="66040" cy="234950"/>
        </a:xfrm>
        <a:prstGeom prst="rect">
          <a:avLst/>
        </a:prstGeom>
        <a:noFill/>
        <a:ln w="9525">
          <a:noFill/>
        </a:ln>
      </xdr:spPr>
    </xdr:pic>
    <xdr:clientData/>
  </xdr:twoCellAnchor>
  <xdr:twoCellAnchor editAs="oneCell">
    <xdr:from>
      <xdr:col>9</xdr:col>
      <xdr:colOff>295275</xdr:colOff>
      <xdr:row>71</xdr:row>
      <xdr:rowOff>0</xdr:rowOff>
    </xdr:from>
    <xdr:to>
      <xdr:col>9</xdr:col>
      <xdr:colOff>361950</xdr:colOff>
      <xdr:row>71</xdr:row>
      <xdr:rowOff>234950</xdr:rowOff>
    </xdr:to>
    <xdr:pic>
      <xdr:nvPicPr>
        <xdr:cNvPr id="294" name="Picture 5" descr="clip_image3380"/>
        <xdr:cNvPicPr>
          <a:picLocks noChangeAspect="1"/>
        </xdr:cNvPicPr>
      </xdr:nvPicPr>
      <xdr:blipFill>
        <a:blip r:embed="rId1"/>
        <a:stretch>
          <a:fillRect/>
        </a:stretch>
      </xdr:blipFill>
      <xdr:spPr>
        <a:xfrm>
          <a:off x="6809740" y="91440000"/>
          <a:ext cx="66675" cy="234950"/>
        </a:xfrm>
        <a:prstGeom prst="rect">
          <a:avLst/>
        </a:prstGeom>
        <a:noFill/>
        <a:ln w="9525">
          <a:noFill/>
        </a:ln>
      </xdr:spPr>
    </xdr:pic>
    <xdr:clientData/>
  </xdr:twoCellAnchor>
  <xdr:twoCellAnchor editAs="oneCell">
    <xdr:from>
      <xdr:col>9</xdr:col>
      <xdr:colOff>295275</xdr:colOff>
      <xdr:row>71</xdr:row>
      <xdr:rowOff>0</xdr:rowOff>
    </xdr:from>
    <xdr:to>
      <xdr:col>9</xdr:col>
      <xdr:colOff>360045</xdr:colOff>
      <xdr:row>71</xdr:row>
      <xdr:rowOff>234950</xdr:rowOff>
    </xdr:to>
    <xdr:pic>
      <xdr:nvPicPr>
        <xdr:cNvPr id="295" name="Picture 6" descr="clip_image3381"/>
        <xdr:cNvPicPr>
          <a:picLocks noChangeAspect="1"/>
        </xdr:cNvPicPr>
      </xdr:nvPicPr>
      <xdr:blipFill>
        <a:blip r:embed="rId1"/>
        <a:stretch>
          <a:fillRect/>
        </a:stretch>
      </xdr:blipFill>
      <xdr:spPr>
        <a:xfrm>
          <a:off x="6809740" y="91440000"/>
          <a:ext cx="64770" cy="234950"/>
        </a:xfrm>
        <a:prstGeom prst="rect">
          <a:avLst/>
        </a:prstGeom>
        <a:noFill/>
        <a:ln w="9525">
          <a:noFill/>
        </a:ln>
      </xdr:spPr>
    </xdr:pic>
    <xdr:clientData/>
  </xdr:twoCellAnchor>
  <xdr:twoCellAnchor editAs="oneCell">
    <xdr:from>
      <xdr:col>9</xdr:col>
      <xdr:colOff>295275</xdr:colOff>
      <xdr:row>71</xdr:row>
      <xdr:rowOff>0</xdr:rowOff>
    </xdr:from>
    <xdr:to>
      <xdr:col>9</xdr:col>
      <xdr:colOff>364490</xdr:colOff>
      <xdr:row>71</xdr:row>
      <xdr:rowOff>234950</xdr:rowOff>
    </xdr:to>
    <xdr:pic>
      <xdr:nvPicPr>
        <xdr:cNvPr id="296" name="Picture 7" descr="clip_image3383"/>
        <xdr:cNvPicPr>
          <a:picLocks noChangeAspect="1"/>
        </xdr:cNvPicPr>
      </xdr:nvPicPr>
      <xdr:blipFill>
        <a:blip r:embed="rId1"/>
        <a:stretch>
          <a:fillRect/>
        </a:stretch>
      </xdr:blipFill>
      <xdr:spPr>
        <a:xfrm>
          <a:off x="6809740" y="91440000"/>
          <a:ext cx="69215" cy="234950"/>
        </a:xfrm>
        <a:prstGeom prst="rect">
          <a:avLst/>
        </a:prstGeom>
        <a:noFill/>
        <a:ln w="9525">
          <a:noFill/>
        </a:ln>
      </xdr:spPr>
    </xdr:pic>
    <xdr:clientData/>
  </xdr:twoCellAnchor>
  <xdr:twoCellAnchor editAs="oneCell">
    <xdr:from>
      <xdr:col>9</xdr:col>
      <xdr:colOff>295275</xdr:colOff>
      <xdr:row>71</xdr:row>
      <xdr:rowOff>0</xdr:rowOff>
    </xdr:from>
    <xdr:to>
      <xdr:col>9</xdr:col>
      <xdr:colOff>361315</xdr:colOff>
      <xdr:row>71</xdr:row>
      <xdr:rowOff>234950</xdr:rowOff>
    </xdr:to>
    <xdr:pic>
      <xdr:nvPicPr>
        <xdr:cNvPr id="298" name="Picture 9" descr="clip_image3386"/>
        <xdr:cNvPicPr>
          <a:picLocks noChangeAspect="1"/>
        </xdr:cNvPicPr>
      </xdr:nvPicPr>
      <xdr:blipFill>
        <a:blip r:embed="rId1"/>
        <a:stretch>
          <a:fillRect/>
        </a:stretch>
      </xdr:blipFill>
      <xdr:spPr>
        <a:xfrm>
          <a:off x="6809740" y="91440000"/>
          <a:ext cx="66040" cy="234950"/>
        </a:xfrm>
        <a:prstGeom prst="rect">
          <a:avLst/>
        </a:prstGeom>
        <a:noFill/>
        <a:ln w="9525">
          <a:noFill/>
        </a:ln>
      </xdr:spPr>
    </xdr:pic>
    <xdr:clientData/>
  </xdr:twoCellAnchor>
  <xdr:twoCellAnchor editAs="oneCell">
    <xdr:from>
      <xdr:col>9</xdr:col>
      <xdr:colOff>79375</xdr:colOff>
      <xdr:row>71</xdr:row>
      <xdr:rowOff>0</xdr:rowOff>
    </xdr:from>
    <xdr:to>
      <xdr:col>9</xdr:col>
      <xdr:colOff>220980</xdr:colOff>
      <xdr:row>71</xdr:row>
      <xdr:rowOff>234950</xdr:rowOff>
    </xdr:to>
    <xdr:pic>
      <xdr:nvPicPr>
        <xdr:cNvPr id="327" name="Picture 2" descr="clip_image3377"/>
        <xdr:cNvPicPr>
          <a:picLocks noChangeAspect="1"/>
        </xdr:cNvPicPr>
      </xdr:nvPicPr>
      <xdr:blipFill>
        <a:blip r:embed="rId1"/>
        <a:stretch>
          <a:fillRect/>
        </a:stretch>
      </xdr:blipFill>
      <xdr:spPr>
        <a:xfrm>
          <a:off x="6593840" y="91440000"/>
          <a:ext cx="141605" cy="234950"/>
        </a:xfrm>
        <a:prstGeom prst="rect">
          <a:avLst/>
        </a:prstGeom>
        <a:noFill/>
        <a:ln w="9525">
          <a:noFill/>
        </a:ln>
      </xdr:spPr>
    </xdr:pic>
    <xdr:clientData/>
  </xdr:twoCellAnchor>
  <xdr:twoCellAnchor editAs="oneCell">
    <xdr:from>
      <xdr:col>9</xdr:col>
      <xdr:colOff>154305</xdr:colOff>
      <xdr:row>71</xdr:row>
      <xdr:rowOff>0</xdr:rowOff>
    </xdr:from>
    <xdr:to>
      <xdr:col>9</xdr:col>
      <xdr:colOff>373380</xdr:colOff>
      <xdr:row>71</xdr:row>
      <xdr:rowOff>234950</xdr:rowOff>
    </xdr:to>
    <xdr:pic>
      <xdr:nvPicPr>
        <xdr:cNvPr id="328" name="Picture 3" descr="clip_image3378"/>
        <xdr:cNvPicPr>
          <a:picLocks noChangeAspect="1"/>
        </xdr:cNvPicPr>
      </xdr:nvPicPr>
      <xdr:blipFill>
        <a:blip r:embed="rId1"/>
        <a:stretch>
          <a:fillRect/>
        </a:stretch>
      </xdr:blipFill>
      <xdr:spPr>
        <a:xfrm>
          <a:off x="6668770" y="91440000"/>
          <a:ext cx="219075" cy="234950"/>
        </a:xfrm>
        <a:prstGeom prst="rect">
          <a:avLst/>
        </a:prstGeom>
        <a:noFill/>
        <a:ln w="9525">
          <a:noFill/>
        </a:ln>
      </xdr:spPr>
    </xdr:pic>
    <xdr:clientData/>
  </xdr:twoCellAnchor>
  <xdr:twoCellAnchor editAs="oneCell">
    <xdr:from>
      <xdr:col>9</xdr:col>
      <xdr:colOff>229235</xdr:colOff>
      <xdr:row>71</xdr:row>
      <xdr:rowOff>0</xdr:rowOff>
    </xdr:from>
    <xdr:to>
      <xdr:col>10</xdr:col>
      <xdr:colOff>30480</xdr:colOff>
      <xdr:row>71</xdr:row>
      <xdr:rowOff>234950</xdr:rowOff>
    </xdr:to>
    <xdr:pic>
      <xdr:nvPicPr>
        <xdr:cNvPr id="329" name="Picture 4" descr="clip_image3379"/>
        <xdr:cNvPicPr>
          <a:picLocks noChangeAspect="1"/>
        </xdr:cNvPicPr>
      </xdr:nvPicPr>
      <xdr:blipFill>
        <a:blip r:embed="rId1"/>
        <a:stretch>
          <a:fillRect/>
        </a:stretch>
      </xdr:blipFill>
      <xdr:spPr>
        <a:xfrm>
          <a:off x="6743700" y="91440000"/>
          <a:ext cx="245110" cy="234950"/>
        </a:xfrm>
        <a:prstGeom prst="rect">
          <a:avLst/>
        </a:prstGeom>
        <a:noFill/>
        <a:ln w="9525">
          <a:noFill/>
        </a:ln>
      </xdr:spPr>
    </xdr:pic>
    <xdr:clientData/>
  </xdr:twoCellAnchor>
  <xdr:twoCellAnchor editAs="oneCell">
    <xdr:from>
      <xdr:col>9</xdr:col>
      <xdr:colOff>295275</xdr:colOff>
      <xdr:row>71</xdr:row>
      <xdr:rowOff>0</xdr:rowOff>
    </xdr:from>
    <xdr:to>
      <xdr:col>10</xdr:col>
      <xdr:colOff>172720</xdr:colOff>
      <xdr:row>71</xdr:row>
      <xdr:rowOff>234950</xdr:rowOff>
    </xdr:to>
    <xdr:pic>
      <xdr:nvPicPr>
        <xdr:cNvPr id="330" name="Picture 5" descr="clip_image3380"/>
        <xdr:cNvPicPr>
          <a:picLocks noChangeAspect="1"/>
        </xdr:cNvPicPr>
      </xdr:nvPicPr>
      <xdr:blipFill>
        <a:blip r:embed="rId1"/>
        <a:stretch>
          <a:fillRect/>
        </a:stretch>
      </xdr:blipFill>
      <xdr:spPr>
        <a:xfrm>
          <a:off x="6809740" y="91440000"/>
          <a:ext cx="321310" cy="234950"/>
        </a:xfrm>
        <a:prstGeom prst="rect">
          <a:avLst/>
        </a:prstGeom>
        <a:noFill/>
        <a:ln w="9525">
          <a:noFill/>
        </a:ln>
      </xdr:spPr>
    </xdr:pic>
    <xdr:clientData/>
  </xdr:twoCellAnchor>
  <xdr:twoCellAnchor editAs="oneCell">
    <xdr:from>
      <xdr:col>9</xdr:col>
      <xdr:colOff>295275</xdr:colOff>
      <xdr:row>71</xdr:row>
      <xdr:rowOff>0</xdr:rowOff>
    </xdr:from>
    <xdr:to>
      <xdr:col>10</xdr:col>
      <xdr:colOff>209550</xdr:colOff>
      <xdr:row>71</xdr:row>
      <xdr:rowOff>234950</xdr:rowOff>
    </xdr:to>
    <xdr:pic>
      <xdr:nvPicPr>
        <xdr:cNvPr id="331" name="Picture 6" descr="clip_image3381"/>
        <xdr:cNvPicPr>
          <a:picLocks noChangeAspect="1"/>
        </xdr:cNvPicPr>
      </xdr:nvPicPr>
      <xdr:blipFill>
        <a:blip r:embed="rId1"/>
        <a:stretch>
          <a:fillRect/>
        </a:stretch>
      </xdr:blipFill>
      <xdr:spPr>
        <a:xfrm>
          <a:off x="6809740" y="91440000"/>
          <a:ext cx="358140" cy="234950"/>
        </a:xfrm>
        <a:prstGeom prst="rect">
          <a:avLst/>
        </a:prstGeom>
        <a:noFill/>
        <a:ln w="9525">
          <a:noFill/>
        </a:ln>
      </xdr:spPr>
    </xdr:pic>
    <xdr:clientData/>
  </xdr:twoCellAnchor>
  <xdr:twoCellAnchor editAs="oneCell">
    <xdr:from>
      <xdr:col>9</xdr:col>
      <xdr:colOff>295275</xdr:colOff>
      <xdr:row>71</xdr:row>
      <xdr:rowOff>0</xdr:rowOff>
    </xdr:from>
    <xdr:to>
      <xdr:col>10</xdr:col>
      <xdr:colOff>213995</xdr:colOff>
      <xdr:row>71</xdr:row>
      <xdr:rowOff>234950</xdr:rowOff>
    </xdr:to>
    <xdr:pic>
      <xdr:nvPicPr>
        <xdr:cNvPr id="332" name="Picture 7" descr="clip_image3383"/>
        <xdr:cNvPicPr>
          <a:picLocks noChangeAspect="1"/>
        </xdr:cNvPicPr>
      </xdr:nvPicPr>
      <xdr:blipFill>
        <a:blip r:embed="rId1"/>
        <a:stretch>
          <a:fillRect/>
        </a:stretch>
      </xdr:blipFill>
      <xdr:spPr>
        <a:xfrm>
          <a:off x="6809740" y="91440000"/>
          <a:ext cx="362585" cy="234950"/>
        </a:xfrm>
        <a:prstGeom prst="rect">
          <a:avLst/>
        </a:prstGeom>
        <a:noFill/>
        <a:ln w="9525">
          <a:noFill/>
        </a:ln>
      </xdr:spPr>
    </xdr:pic>
    <xdr:clientData/>
  </xdr:twoCellAnchor>
  <xdr:twoCellAnchor editAs="oneCell">
    <xdr:from>
      <xdr:col>9</xdr:col>
      <xdr:colOff>295275</xdr:colOff>
      <xdr:row>71</xdr:row>
      <xdr:rowOff>0</xdr:rowOff>
    </xdr:from>
    <xdr:to>
      <xdr:col>10</xdr:col>
      <xdr:colOff>211455</xdr:colOff>
      <xdr:row>71</xdr:row>
      <xdr:rowOff>234950</xdr:rowOff>
    </xdr:to>
    <xdr:pic>
      <xdr:nvPicPr>
        <xdr:cNvPr id="333" name="Picture 8" descr="clip_image3384"/>
        <xdr:cNvPicPr>
          <a:picLocks noChangeAspect="1"/>
        </xdr:cNvPicPr>
      </xdr:nvPicPr>
      <xdr:blipFill>
        <a:blip r:embed="rId1"/>
        <a:stretch>
          <a:fillRect/>
        </a:stretch>
      </xdr:blipFill>
      <xdr:spPr>
        <a:xfrm>
          <a:off x="6809740" y="91440000"/>
          <a:ext cx="360045" cy="234950"/>
        </a:xfrm>
        <a:prstGeom prst="rect">
          <a:avLst/>
        </a:prstGeom>
        <a:noFill/>
        <a:ln w="9525">
          <a:noFill/>
        </a:ln>
      </xdr:spPr>
    </xdr:pic>
    <xdr:clientData/>
  </xdr:twoCellAnchor>
  <xdr:twoCellAnchor editAs="oneCell">
    <xdr:from>
      <xdr:col>9</xdr:col>
      <xdr:colOff>295275</xdr:colOff>
      <xdr:row>71</xdr:row>
      <xdr:rowOff>0</xdr:rowOff>
    </xdr:from>
    <xdr:to>
      <xdr:col>10</xdr:col>
      <xdr:colOff>210820</xdr:colOff>
      <xdr:row>71</xdr:row>
      <xdr:rowOff>234950</xdr:rowOff>
    </xdr:to>
    <xdr:pic>
      <xdr:nvPicPr>
        <xdr:cNvPr id="334" name="Picture 9" descr="clip_image3386"/>
        <xdr:cNvPicPr>
          <a:picLocks noChangeAspect="1"/>
        </xdr:cNvPicPr>
      </xdr:nvPicPr>
      <xdr:blipFill>
        <a:blip r:embed="rId1"/>
        <a:stretch>
          <a:fillRect/>
        </a:stretch>
      </xdr:blipFill>
      <xdr:spPr>
        <a:xfrm>
          <a:off x="6809740" y="91440000"/>
          <a:ext cx="359410" cy="234950"/>
        </a:xfrm>
        <a:prstGeom prst="rect">
          <a:avLst/>
        </a:prstGeom>
        <a:noFill/>
        <a:ln w="9525">
          <a:noFill/>
        </a:ln>
      </xdr:spPr>
    </xdr:pic>
    <xdr:clientData/>
  </xdr:twoCellAnchor>
  <xdr:twoCellAnchor editAs="oneCell">
    <xdr:from>
      <xdr:col>5</xdr:col>
      <xdr:colOff>0</xdr:colOff>
      <xdr:row>64</xdr:row>
      <xdr:rowOff>0</xdr:rowOff>
    </xdr:from>
    <xdr:to>
      <xdr:col>5</xdr:col>
      <xdr:colOff>66040</xdr:colOff>
      <xdr:row>64</xdr:row>
      <xdr:rowOff>234950</xdr:rowOff>
    </xdr:to>
    <xdr:pic>
      <xdr:nvPicPr>
        <xdr:cNvPr id="834" name="Picture 1" descr="clip_image3376"/>
        <xdr:cNvPicPr>
          <a:picLocks noChangeAspect="1"/>
        </xdr:cNvPicPr>
      </xdr:nvPicPr>
      <xdr:blipFill>
        <a:blip r:embed="rId1"/>
        <a:stretch>
          <a:fillRect/>
        </a:stretch>
      </xdr:blipFill>
      <xdr:spPr>
        <a:xfrm>
          <a:off x="3463925" y="84035900"/>
          <a:ext cx="66040" cy="234950"/>
        </a:xfrm>
        <a:prstGeom prst="rect">
          <a:avLst/>
        </a:prstGeom>
        <a:noFill/>
        <a:ln w="9525">
          <a:noFill/>
        </a:ln>
      </xdr:spPr>
    </xdr:pic>
    <xdr:clientData/>
  </xdr:twoCellAnchor>
  <xdr:twoCellAnchor editAs="oneCell">
    <xdr:from>
      <xdr:col>5</xdr:col>
      <xdr:colOff>79375</xdr:colOff>
      <xdr:row>64</xdr:row>
      <xdr:rowOff>0</xdr:rowOff>
    </xdr:from>
    <xdr:to>
      <xdr:col>5</xdr:col>
      <xdr:colOff>141605</xdr:colOff>
      <xdr:row>64</xdr:row>
      <xdr:rowOff>234950</xdr:rowOff>
    </xdr:to>
    <xdr:pic>
      <xdr:nvPicPr>
        <xdr:cNvPr id="835" name="Picture 2" descr="clip_image3377"/>
        <xdr:cNvPicPr>
          <a:picLocks noChangeAspect="1"/>
        </xdr:cNvPicPr>
      </xdr:nvPicPr>
      <xdr:blipFill>
        <a:blip r:embed="rId1"/>
        <a:stretch>
          <a:fillRect/>
        </a:stretch>
      </xdr:blipFill>
      <xdr:spPr>
        <a:xfrm>
          <a:off x="3543300" y="84035900"/>
          <a:ext cx="62230" cy="234950"/>
        </a:xfrm>
        <a:prstGeom prst="rect">
          <a:avLst/>
        </a:prstGeom>
        <a:noFill/>
        <a:ln w="9525">
          <a:noFill/>
        </a:ln>
      </xdr:spPr>
    </xdr:pic>
    <xdr:clientData/>
  </xdr:twoCellAnchor>
  <xdr:twoCellAnchor editAs="oneCell">
    <xdr:from>
      <xdr:col>5</xdr:col>
      <xdr:colOff>154305</xdr:colOff>
      <xdr:row>64</xdr:row>
      <xdr:rowOff>0</xdr:rowOff>
    </xdr:from>
    <xdr:to>
      <xdr:col>5</xdr:col>
      <xdr:colOff>219075</xdr:colOff>
      <xdr:row>64</xdr:row>
      <xdr:rowOff>234950</xdr:rowOff>
    </xdr:to>
    <xdr:pic>
      <xdr:nvPicPr>
        <xdr:cNvPr id="836" name="Picture 3" descr="clip_image3378"/>
        <xdr:cNvPicPr>
          <a:picLocks noChangeAspect="1"/>
        </xdr:cNvPicPr>
      </xdr:nvPicPr>
      <xdr:blipFill>
        <a:blip r:embed="rId1"/>
        <a:stretch>
          <a:fillRect/>
        </a:stretch>
      </xdr:blipFill>
      <xdr:spPr>
        <a:xfrm>
          <a:off x="3618230" y="84035900"/>
          <a:ext cx="64770" cy="234950"/>
        </a:xfrm>
        <a:prstGeom prst="rect">
          <a:avLst/>
        </a:prstGeom>
        <a:noFill/>
        <a:ln w="9525">
          <a:noFill/>
        </a:ln>
      </xdr:spPr>
    </xdr:pic>
    <xdr:clientData/>
  </xdr:twoCellAnchor>
  <xdr:twoCellAnchor editAs="oneCell">
    <xdr:from>
      <xdr:col>5</xdr:col>
      <xdr:colOff>229235</xdr:colOff>
      <xdr:row>64</xdr:row>
      <xdr:rowOff>0</xdr:rowOff>
    </xdr:from>
    <xdr:to>
      <xdr:col>5</xdr:col>
      <xdr:colOff>295275</xdr:colOff>
      <xdr:row>64</xdr:row>
      <xdr:rowOff>234950</xdr:rowOff>
    </xdr:to>
    <xdr:pic>
      <xdr:nvPicPr>
        <xdr:cNvPr id="837" name="Picture 4" descr="clip_image3379"/>
        <xdr:cNvPicPr>
          <a:picLocks noChangeAspect="1"/>
        </xdr:cNvPicPr>
      </xdr:nvPicPr>
      <xdr:blipFill>
        <a:blip r:embed="rId1"/>
        <a:stretch>
          <a:fillRect/>
        </a:stretch>
      </xdr:blipFill>
      <xdr:spPr>
        <a:xfrm>
          <a:off x="3693160" y="84035900"/>
          <a:ext cx="66040" cy="234950"/>
        </a:xfrm>
        <a:prstGeom prst="rect">
          <a:avLst/>
        </a:prstGeom>
        <a:noFill/>
        <a:ln w="9525">
          <a:noFill/>
        </a:ln>
      </xdr:spPr>
    </xdr:pic>
    <xdr:clientData/>
  </xdr:twoCellAnchor>
  <xdr:twoCellAnchor editAs="oneCell">
    <xdr:from>
      <xdr:col>5</xdr:col>
      <xdr:colOff>304165</xdr:colOff>
      <xdr:row>64</xdr:row>
      <xdr:rowOff>0</xdr:rowOff>
    </xdr:from>
    <xdr:to>
      <xdr:col>5</xdr:col>
      <xdr:colOff>370840</xdr:colOff>
      <xdr:row>64</xdr:row>
      <xdr:rowOff>234950</xdr:rowOff>
    </xdr:to>
    <xdr:pic>
      <xdr:nvPicPr>
        <xdr:cNvPr id="838" name="Picture 5" descr="clip_image3380"/>
        <xdr:cNvPicPr>
          <a:picLocks noChangeAspect="1"/>
        </xdr:cNvPicPr>
      </xdr:nvPicPr>
      <xdr:blipFill>
        <a:blip r:embed="rId1"/>
        <a:stretch>
          <a:fillRect/>
        </a:stretch>
      </xdr:blipFill>
      <xdr:spPr>
        <a:xfrm>
          <a:off x="3768090" y="84035900"/>
          <a:ext cx="66675" cy="234950"/>
        </a:xfrm>
        <a:prstGeom prst="rect">
          <a:avLst/>
        </a:prstGeom>
        <a:noFill/>
        <a:ln w="9525">
          <a:noFill/>
        </a:ln>
      </xdr:spPr>
    </xdr:pic>
    <xdr:clientData/>
  </xdr:twoCellAnchor>
  <xdr:twoCellAnchor editAs="oneCell">
    <xdr:from>
      <xdr:col>9</xdr:col>
      <xdr:colOff>0</xdr:colOff>
      <xdr:row>64</xdr:row>
      <xdr:rowOff>0</xdr:rowOff>
    </xdr:from>
    <xdr:to>
      <xdr:col>9</xdr:col>
      <xdr:colOff>66040</xdr:colOff>
      <xdr:row>64</xdr:row>
      <xdr:rowOff>234950</xdr:rowOff>
    </xdr:to>
    <xdr:pic>
      <xdr:nvPicPr>
        <xdr:cNvPr id="892" name="Picture 1" descr="clip_image3376"/>
        <xdr:cNvPicPr>
          <a:picLocks noChangeAspect="1"/>
        </xdr:cNvPicPr>
      </xdr:nvPicPr>
      <xdr:blipFill>
        <a:blip r:embed="rId1"/>
        <a:stretch>
          <a:fillRect/>
        </a:stretch>
      </xdr:blipFill>
      <xdr:spPr>
        <a:xfrm>
          <a:off x="6514465" y="84035900"/>
          <a:ext cx="66040" cy="234950"/>
        </a:xfrm>
        <a:prstGeom prst="rect">
          <a:avLst/>
        </a:prstGeom>
        <a:noFill/>
        <a:ln w="9525">
          <a:noFill/>
        </a:ln>
      </xdr:spPr>
    </xdr:pic>
    <xdr:clientData/>
  </xdr:twoCellAnchor>
  <xdr:twoCellAnchor editAs="oneCell">
    <xdr:from>
      <xdr:col>9</xdr:col>
      <xdr:colOff>79375</xdr:colOff>
      <xdr:row>64</xdr:row>
      <xdr:rowOff>0</xdr:rowOff>
    </xdr:from>
    <xdr:to>
      <xdr:col>9</xdr:col>
      <xdr:colOff>141605</xdr:colOff>
      <xdr:row>64</xdr:row>
      <xdr:rowOff>234950</xdr:rowOff>
    </xdr:to>
    <xdr:pic>
      <xdr:nvPicPr>
        <xdr:cNvPr id="893" name="Picture 2" descr="clip_image3377"/>
        <xdr:cNvPicPr>
          <a:picLocks noChangeAspect="1"/>
        </xdr:cNvPicPr>
      </xdr:nvPicPr>
      <xdr:blipFill>
        <a:blip r:embed="rId1"/>
        <a:stretch>
          <a:fillRect/>
        </a:stretch>
      </xdr:blipFill>
      <xdr:spPr>
        <a:xfrm>
          <a:off x="6593840" y="84035900"/>
          <a:ext cx="62230" cy="234950"/>
        </a:xfrm>
        <a:prstGeom prst="rect">
          <a:avLst/>
        </a:prstGeom>
        <a:noFill/>
        <a:ln w="9525">
          <a:noFill/>
        </a:ln>
      </xdr:spPr>
    </xdr:pic>
    <xdr:clientData/>
  </xdr:twoCellAnchor>
  <xdr:twoCellAnchor editAs="oneCell">
    <xdr:from>
      <xdr:col>9</xdr:col>
      <xdr:colOff>154305</xdr:colOff>
      <xdr:row>64</xdr:row>
      <xdr:rowOff>0</xdr:rowOff>
    </xdr:from>
    <xdr:to>
      <xdr:col>9</xdr:col>
      <xdr:colOff>219075</xdr:colOff>
      <xdr:row>64</xdr:row>
      <xdr:rowOff>234950</xdr:rowOff>
    </xdr:to>
    <xdr:pic>
      <xdr:nvPicPr>
        <xdr:cNvPr id="894" name="Picture 3" descr="clip_image3378"/>
        <xdr:cNvPicPr>
          <a:picLocks noChangeAspect="1"/>
        </xdr:cNvPicPr>
      </xdr:nvPicPr>
      <xdr:blipFill>
        <a:blip r:embed="rId1"/>
        <a:stretch>
          <a:fillRect/>
        </a:stretch>
      </xdr:blipFill>
      <xdr:spPr>
        <a:xfrm>
          <a:off x="6668770" y="84035900"/>
          <a:ext cx="64770" cy="234950"/>
        </a:xfrm>
        <a:prstGeom prst="rect">
          <a:avLst/>
        </a:prstGeom>
        <a:noFill/>
        <a:ln w="9525">
          <a:noFill/>
        </a:ln>
      </xdr:spPr>
    </xdr:pic>
    <xdr:clientData/>
  </xdr:twoCellAnchor>
  <xdr:twoCellAnchor editAs="oneCell">
    <xdr:from>
      <xdr:col>9</xdr:col>
      <xdr:colOff>229235</xdr:colOff>
      <xdr:row>64</xdr:row>
      <xdr:rowOff>0</xdr:rowOff>
    </xdr:from>
    <xdr:to>
      <xdr:col>9</xdr:col>
      <xdr:colOff>295275</xdr:colOff>
      <xdr:row>64</xdr:row>
      <xdr:rowOff>234950</xdr:rowOff>
    </xdr:to>
    <xdr:pic>
      <xdr:nvPicPr>
        <xdr:cNvPr id="895" name="Picture 4" descr="clip_image3379"/>
        <xdr:cNvPicPr>
          <a:picLocks noChangeAspect="1"/>
        </xdr:cNvPicPr>
      </xdr:nvPicPr>
      <xdr:blipFill>
        <a:blip r:embed="rId1"/>
        <a:stretch>
          <a:fillRect/>
        </a:stretch>
      </xdr:blipFill>
      <xdr:spPr>
        <a:xfrm>
          <a:off x="6743700" y="84035900"/>
          <a:ext cx="66040" cy="234950"/>
        </a:xfrm>
        <a:prstGeom prst="rect">
          <a:avLst/>
        </a:prstGeom>
        <a:noFill/>
        <a:ln w="9525">
          <a:noFill/>
        </a:ln>
      </xdr:spPr>
    </xdr:pic>
    <xdr:clientData/>
  </xdr:twoCellAnchor>
  <xdr:twoCellAnchor editAs="oneCell">
    <xdr:from>
      <xdr:col>9</xdr:col>
      <xdr:colOff>304165</xdr:colOff>
      <xdr:row>64</xdr:row>
      <xdr:rowOff>0</xdr:rowOff>
    </xdr:from>
    <xdr:to>
      <xdr:col>9</xdr:col>
      <xdr:colOff>370840</xdr:colOff>
      <xdr:row>64</xdr:row>
      <xdr:rowOff>234950</xdr:rowOff>
    </xdr:to>
    <xdr:pic>
      <xdr:nvPicPr>
        <xdr:cNvPr id="896" name="Picture 5" descr="clip_image3380"/>
        <xdr:cNvPicPr>
          <a:picLocks noChangeAspect="1"/>
        </xdr:cNvPicPr>
      </xdr:nvPicPr>
      <xdr:blipFill>
        <a:blip r:embed="rId1"/>
        <a:stretch>
          <a:fillRect/>
        </a:stretch>
      </xdr:blipFill>
      <xdr:spPr>
        <a:xfrm>
          <a:off x="6818630" y="84035900"/>
          <a:ext cx="66675" cy="234950"/>
        </a:xfrm>
        <a:prstGeom prst="rect">
          <a:avLst/>
        </a:prstGeom>
        <a:noFill/>
        <a:ln w="9525">
          <a:noFill/>
        </a:ln>
      </xdr:spPr>
    </xdr:pic>
    <xdr:clientData/>
  </xdr:twoCellAnchor>
  <xdr:twoCellAnchor editAs="oneCell">
    <xdr:from>
      <xdr:col>9</xdr:col>
      <xdr:colOff>342900</xdr:colOff>
      <xdr:row>64</xdr:row>
      <xdr:rowOff>0</xdr:rowOff>
    </xdr:from>
    <xdr:to>
      <xdr:col>9</xdr:col>
      <xdr:colOff>407670</xdr:colOff>
      <xdr:row>64</xdr:row>
      <xdr:rowOff>234950</xdr:rowOff>
    </xdr:to>
    <xdr:pic>
      <xdr:nvPicPr>
        <xdr:cNvPr id="897" name="Picture 6" descr="clip_image3381"/>
        <xdr:cNvPicPr>
          <a:picLocks noChangeAspect="1"/>
        </xdr:cNvPicPr>
      </xdr:nvPicPr>
      <xdr:blipFill>
        <a:blip r:embed="rId1"/>
        <a:stretch>
          <a:fillRect/>
        </a:stretch>
      </xdr:blipFill>
      <xdr:spPr>
        <a:xfrm>
          <a:off x="6857365" y="84035900"/>
          <a:ext cx="64770" cy="234950"/>
        </a:xfrm>
        <a:prstGeom prst="rect">
          <a:avLst/>
        </a:prstGeom>
        <a:noFill/>
        <a:ln w="9525">
          <a:noFill/>
        </a:ln>
      </xdr:spPr>
    </xdr:pic>
    <xdr:clientData/>
  </xdr:twoCellAnchor>
  <xdr:twoCellAnchor editAs="oneCell">
    <xdr:from>
      <xdr:col>9</xdr:col>
      <xdr:colOff>342900</xdr:colOff>
      <xdr:row>64</xdr:row>
      <xdr:rowOff>0</xdr:rowOff>
    </xdr:from>
    <xdr:to>
      <xdr:col>9</xdr:col>
      <xdr:colOff>412115</xdr:colOff>
      <xdr:row>64</xdr:row>
      <xdr:rowOff>234950</xdr:rowOff>
    </xdr:to>
    <xdr:pic>
      <xdr:nvPicPr>
        <xdr:cNvPr id="898" name="Picture 7" descr="clip_image3383"/>
        <xdr:cNvPicPr>
          <a:picLocks noChangeAspect="1"/>
        </xdr:cNvPicPr>
      </xdr:nvPicPr>
      <xdr:blipFill>
        <a:blip r:embed="rId1"/>
        <a:stretch>
          <a:fillRect/>
        </a:stretch>
      </xdr:blipFill>
      <xdr:spPr>
        <a:xfrm>
          <a:off x="6857365" y="84035900"/>
          <a:ext cx="69215" cy="234950"/>
        </a:xfrm>
        <a:prstGeom prst="rect">
          <a:avLst/>
        </a:prstGeom>
        <a:noFill/>
        <a:ln w="9525">
          <a:noFill/>
        </a:ln>
      </xdr:spPr>
    </xdr:pic>
    <xdr:clientData/>
  </xdr:twoCellAnchor>
  <xdr:twoCellAnchor editAs="oneCell">
    <xdr:from>
      <xdr:col>9</xdr:col>
      <xdr:colOff>342900</xdr:colOff>
      <xdr:row>64</xdr:row>
      <xdr:rowOff>0</xdr:rowOff>
    </xdr:from>
    <xdr:to>
      <xdr:col>9</xdr:col>
      <xdr:colOff>409575</xdr:colOff>
      <xdr:row>64</xdr:row>
      <xdr:rowOff>234950</xdr:rowOff>
    </xdr:to>
    <xdr:pic>
      <xdr:nvPicPr>
        <xdr:cNvPr id="899" name="Picture 8" descr="clip_image3384"/>
        <xdr:cNvPicPr>
          <a:picLocks noChangeAspect="1"/>
        </xdr:cNvPicPr>
      </xdr:nvPicPr>
      <xdr:blipFill>
        <a:blip r:embed="rId1"/>
        <a:stretch>
          <a:fillRect/>
        </a:stretch>
      </xdr:blipFill>
      <xdr:spPr>
        <a:xfrm>
          <a:off x="6857365" y="84035900"/>
          <a:ext cx="66675" cy="234950"/>
        </a:xfrm>
        <a:prstGeom prst="rect">
          <a:avLst/>
        </a:prstGeom>
        <a:noFill/>
        <a:ln w="9525">
          <a:noFill/>
        </a:ln>
      </xdr:spPr>
    </xdr:pic>
    <xdr:clientData/>
  </xdr:twoCellAnchor>
  <xdr:twoCellAnchor editAs="oneCell">
    <xdr:from>
      <xdr:col>9</xdr:col>
      <xdr:colOff>342900</xdr:colOff>
      <xdr:row>64</xdr:row>
      <xdr:rowOff>0</xdr:rowOff>
    </xdr:from>
    <xdr:to>
      <xdr:col>9</xdr:col>
      <xdr:colOff>408940</xdr:colOff>
      <xdr:row>64</xdr:row>
      <xdr:rowOff>234950</xdr:rowOff>
    </xdr:to>
    <xdr:pic>
      <xdr:nvPicPr>
        <xdr:cNvPr id="900" name="Picture 9" descr="clip_image3386"/>
        <xdr:cNvPicPr>
          <a:picLocks noChangeAspect="1"/>
        </xdr:cNvPicPr>
      </xdr:nvPicPr>
      <xdr:blipFill>
        <a:blip r:embed="rId1"/>
        <a:stretch>
          <a:fillRect/>
        </a:stretch>
      </xdr:blipFill>
      <xdr:spPr>
        <a:xfrm>
          <a:off x="6857365" y="84035900"/>
          <a:ext cx="66040" cy="234950"/>
        </a:xfrm>
        <a:prstGeom prst="rect">
          <a:avLst/>
        </a:prstGeom>
        <a:noFill/>
        <a:ln w="9525">
          <a:noFill/>
        </a:ln>
      </xdr:spPr>
    </xdr:pic>
    <xdr:clientData/>
  </xdr:twoCellAnchor>
  <xdr:twoCellAnchor editAs="oneCell">
    <xdr:from>
      <xdr:col>13</xdr:col>
      <xdr:colOff>0</xdr:colOff>
      <xdr:row>36</xdr:row>
      <xdr:rowOff>0</xdr:rowOff>
    </xdr:from>
    <xdr:to>
      <xdr:col>13</xdr:col>
      <xdr:colOff>64770</xdr:colOff>
      <xdr:row>36</xdr:row>
      <xdr:rowOff>235585</xdr:rowOff>
    </xdr:to>
    <xdr:pic>
      <xdr:nvPicPr>
        <xdr:cNvPr id="1248" name="Picture 1" descr="clip_image3376"/>
        <xdr:cNvPicPr>
          <a:picLocks noChangeAspect="1"/>
        </xdr:cNvPicPr>
      </xdr:nvPicPr>
      <xdr:blipFill>
        <a:blip r:embed="rId1" cstate="print"/>
        <a:stretch>
          <a:fillRect/>
        </a:stretch>
      </xdr:blipFill>
      <xdr:spPr>
        <a:xfrm>
          <a:off x="8330565" y="54368700"/>
          <a:ext cx="64770" cy="235585"/>
        </a:xfrm>
        <a:prstGeom prst="rect">
          <a:avLst/>
        </a:prstGeom>
        <a:noFill/>
        <a:ln w="9525">
          <a:noFill/>
        </a:ln>
      </xdr:spPr>
    </xdr:pic>
    <xdr:clientData/>
  </xdr:twoCellAnchor>
  <xdr:twoCellAnchor editAs="oneCell">
    <xdr:from>
      <xdr:col>13</xdr:col>
      <xdr:colOff>79375</xdr:colOff>
      <xdr:row>36</xdr:row>
      <xdr:rowOff>0</xdr:rowOff>
    </xdr:from>
    <xdr:to>
      <xdr:col>13</xdr:col>
      <xdr:colOff>168275</xdr:colOff>
      <xdr:row>36</xdr:row>
      <xdr:rowOff>235585</xdr:rowOff>
    </xdr:to>
    <xdr:pic>
      <xdr:nvPicPr>
        <xdr:cNvPr id="1249" name="Picture 2" descr="clip_image3377"/>
        <xdr:cNvPicPr>
          <a:picLocks noChangeAspect="1"/>
        </xdr:cNvPicPr>
      </xdr:nvPicPr>
      <xdr:blipFill>
        <a:blip r:embed="rId1" cstate="print"/>
        <a:stretch>
          <a:fillRect/>
        </a:stretch>
      </xdr:blipFill>
      <xdr:spPr>
        <a:xfrm>
          <a:off x="8409940" y="54368700"/>
          <a:ext cx="88900" cy="235585"/>
        </a:xfrm>
        <a:prstGeom prst="rect">
          <a:avLst/>
        </a:prstGeom>
        <a:noFill/>
        <a:ln w="9525">
          <a:noFill/>
        </a:ln>
      </xdr:spPr>
    </xdr:pic>
    <xdr:clientData/>
  </xdr:twoCellAnchor>
  <xdr:twoCellAnchor editAs="oneCell">
    <xdr:from>
      <xdr:col>13</xdr:col>
      <xdr:colOff>303530</xdr:colOff>
      <xdr:row>36</xdr:row>
      <xdr:rowOff>0</xdr:rowOff>
    </xdr:from>
    <xdr:to>
      <xdr:col>14</xdr:col>
      <xdr:colOff>55245</xdr:colOff>
      <xdr:row>36</xdr:row>
      <xdr:rowOff>235585</xdr:rowOff>
    </xdr:to>
    <xdr:pic>
      <xdr:nvPicPr>
        <xdr:cNvPr id="1250" name="Picture 5" descr="clip_image3380"/>
        <xdr:cNvPicPr>
          <a:picLocks noChangeAspect="1"/>
        </xdr:cNvPicPr>
      </xdr:nvPicPr>
      <xdr:blipFill>
        <a:blip r:embed="rId1" cstate="print"/>
        <a:stretch>
          <a:fillRect/>
        </a:stretch>
      </xdr:blipFill>
      <xdr:spPr>
        <a:xfrm>
          <a:off x="8634095" y="54368700"/>
          <a:ext cx="257175" cy="235585"/>
        </a:xfrm>
        <a:prstGeom prst="rect">
          <a:avLst/>
        </a:prstGeom>
        <a:noFill/>
        <a:ln w="9525">
          <a:noFill/>
        </a:ln>
      </xdr:spPr>
    </xdr:pic>
    <xdr:clientData/>
  </xdr:twoCellAnchor>
  <xdr:twoCellAnchor editAs="oneCell">
    <xdr:from>
      <xdr:col>13</xdr:col>
      <xdr:colOff>333375</xdr:colOff>
      <xdr:row>36</xdr:row>
      <xdr:rowOff>0</xdr:rowOff>
    </xdr:from>
    <xdr:to>
      <xdr:col>14</xdr:col>
      <xdr:colOff>164465</xdr:colOff>
      <xdr:row>36</xdr:row>
      <xdr:rowOff>235585</xdr:rowOff>
    </xdr:to>
    <xdr:pic>
      <xdr:nvPicPr>
        <xdr:cNvPr id="1251" name="Picture 6" descr="clip_image3381"/>
        <xdr:cNvPicPr>
          <a:picLocks noChangeAspect="1"/>
        </xdr:cNvPicPr>
      </xdr:nvPicPr>
      <xdr:blipFill>
        <a:blip r:embed="rId1" cstate="print"/>
        <a:stretch>
          <a:fillRect/>
        </a:stretch>
      </xdr:blipFill>
      <xdr:spPr>
        <a:xfrm>
          <a:off x="8663940" y="54368700"/>
          <a:ext cx="336550" cy="235585"/>
        </a:xfrm>
        <a:prstGeom prst="rect">
          <a:avLst/>
        </a:prstGeom>
        <a:noFill/>
        <a:ln w="9525">
          <a:noFill/>
        </a:ln>
      </xdr:spPr>
    </xdr:pic>
    <xdr:clientData/>
  </xdr:twoCellAnchor>
  <xdr:twoCellAnchor editAs="oneCell">
    <xdr:from>
      <xdr:col>13</xdr:col>
      <xdr:colOff>333375</xdr:colOff>
      <xdr:row>36</xdr:row>
      <xdr:rowOff>0</xdr:rowOff>
    </xdr:from>
    <xdr:to>
      <xdr:col>14</xdr:col>
      <xdr:colOff>200660</xdr:colOff>
      <xdr:row>36</xdr:row>
      <xdr:rowOff>235585</xdr:rowOff>
    </xdr:to>
    <xdr:pic>
      <xdr:nvPicPr>
        <xdr:cNvPr id="1252" name="Picture 7" descr="clip_image3383"/>
        <xdr:cNvPicPr>
          <a:picLocks noChangeAspect="1"/>
        </xdr:cNvPicPr>
      </xdr:nvPicPr>
      <xdr:blipFill>
        <a:blip r:embed="rId1" cstate="print"/>
        <a:stretch>
          <a:fillRect/>
        </a:stretch>
      </xdr:blipFill>
      <xdr:spPr>
        <a:xfrm>
          <a:off x="8663940" y="54368700"/>
          <a:ext cx="372745" cy="235585"/>
        </a:xfrm>
        <a:prstGeom prst="rect">
          <a:avLst/>
        </a:prstGeom>
        <a:noFill/>
        <a:ln w="9525">
          <a:noFill/>
        </a:ln>
      </xdr:spPr>
    </xdr:pic>
    <xdr:clientData/>
  </xdr:twoCellAnchor>
  <xdr:twoCellAnchor editAs="oneCell">
    <xdr:from>
      <xdr:col>15</xdr:col>
      <xdr:colOff>0</xdr:colOff>
      <xdr:row>36</xdr:row>
      <xdr:rowOff>0</xdr:rowOff>
    </xdr:from>
    <xdr:to>
      <xdr:col>15</xdr:col>
      <xdr:colOff>64770</xdr:colOff>
      <xdr:row>36</xdr:row>
      <xdr:rowOff>235585</xdr:rowOff>
    </xdr:to>
    <xdr:pic>
      <xdr:nvPicPr>
        <xdr:cNvPr id="1303" name="Picture 1" descr="clip_image3376"/>
        <xdr:cNvPicPr>
          <a:picLocks noChangeAspect="1"/>
        </xdr:cNvPicPr>
      </xdr:nvPicPr>
      <xdr:blipFill>
        <a:blip r:embed="rId1" cstate="print"/>
        <a:stretch>
          <a:fillRect/>
        </a:stretch>
      </xdr:blipFill>
      <xdr:spPr>
        <a:xfrm>
          <a:off x="9341485" y="54368700"/>
          <a:ext cx="64770" cy="235585"/>
        </a:xfrm>
        <a:prstGeom prst="rect">
          <a:avLst/>
        </a:prstGeom>
        <a:noFill/>
        <a:ln w="9525">
          <a:noFill/>
        </a:ln>
      </xdr:spPr>
    </xdr:pic>
    <xdr:clientData/>
  </xdr:twoCellAnchor>
  <xdr:twoCellAnchor editAs="oneCell">
    <xdr:from>
      <xdr:col>15</xdr:col>
      <xdr:colOff>79375</xdr:colOff>
      <xdr:row>36</xdr:row>
      <xdr:rowOff>0</xdr:rowOff>
    </xdr:from>
    <xdr:to>
      <xdr:col>15</xdr:col>
      <xdr:colOff>168275</xdr:colOff>
      <xdr:row>36</xdr:row>
      <xdr:rowOff>235585</xdr:rowOff>
    </xdr:to>
    <xdr:pic>
      <xdr:nvPicPr>
        <xdr:cNvPr id="1304" name="Picture 2" descr="clip_image3377"/>
        <xdr:cNvPicPr>
          <a:picLocks noChangeAspect="1"/>
        </xdr:cNvPicPr>
      </xdr:nvPicPr>
      <xdr:blipFill>
        <a:blip r:embed="rId1" cstate="print"/>
        <a:stretch>
          <a:fillRect/>
        </a:stretch>
      </xdr:blipFill>
      <xdr:spPr>
        <a:xfrm>
          <a:off x="9420860" y="54368700"/>
          <a:ext cx="88900" cy="235585"/>
        </a:xfrm>
        <a:prstGeom prst="rect">
          <a:avLst/>
        </a:prstGeom>
        <a:noFill/>
        <a:ln w="9525">
          <a:noFill/>
        </a:ln>
      </xdr:spPr>
    </xdr:pic>
    <xdr:clientData/>
  </xdr:twoCellAnchor>
  <xdr:twoCellAnchor editAs="oneCell">
    <xdr:from>
      <xdr:col>15</xdr:col>
      <xdr:colOff>303530</xdr:colOff>
      <xdr:row>36</xdr:row>
      <xdr:rowOff>0</xdr:rowOff>
    </xdr:from>
    <xdr:to>
      <xdr:col>16</xdr:col>
      <xdr:colOff>55245</xdr:colOff>
      <xdr:row>36</xdr:row>
      <xdr:rowOff>235585</xdr:rowOff>
    </xdr:to>
    <xdr:pic>
      <xdr:nvPicPr>
        <xdr:cNvPr id="1305" name="Picture 5" descr="clip_image3380"/>
        <xdr:cNvPicPr>
          <a:picLocks noChangeAspect="1"/>
        </xdr:cNvPicPr>
      </xdr:nvPicPr>
      <xdr:blipFill>
        <a:blip r:embed="rId1" cstate="print"/>
        <a:stretch>
          <a:fillRect/>
        </a:stretch>
      </xdr:blipFill>
      <xdr:spPr>
        <a:xfrm>
          <a:off x="9645015" y="54368700"/>
          <a:ext cx="257175" cy="235585"/>
        </a:xfrm>
        <a:prstGeom prst="rect">
          <a:avLst/>
        </a:prstGeom>
        <a:noFill/>
        <a:ln w="9525">
          <a:noFill/>
        </a:ln>
      </xdr:spPr>
    </xdr:pic>
    <xdr:clientData/>
  </xdr:twoCellAnchor>
  <xdr:twoCellAnchor editAs="oneCell">
    <xdr:from>
      <xdr:col>15</xdr:col>
      <xdr:colOff>333375</xdr:colOff>
      <xdr:row>36</xdr:row>
      <xdr:rowOff>0</xdr:rowOff>
    </xdr:from>
    <xdr:to>
      <xdr:col>16</xdr:col>
      <xdr:colOff>164465</xdr:colOff>
      <xdr:row>36</xdr:row>
      <xdr:rowOff>235585</xdr:rowOff>
    </xdr:to>
    <xdr:pic>
      <xdr:nvPicPr>
        <xdr:cNvPr id="1306" name="Picture 6" descr="clip_image3381"/>
        <xdr:cNvPicPr>
          <a:picLocks noChangeAspect="1"/>
        </xdr:cNvPicPr>
      </xdr:nvPicPr>
      <xdr:blipFill>
        <a:blip r:embed="rId1" cstate="print"/>
        <a:stretch>
          <a:fillRect/>
        </a:stretch>
      </xdr:blipFill>
      <xdr:spPr>
        <a:xfrm>
          <a:off x="9674860" y="54368700"/>
          <a:ext cx="336550" cy="235585"/>
        </a:xfrm>
        <a:prstGeom prst="rect">
          <a:avLst/>
        </a:prstGeom>
        <a:noFill/>
        <a:ln w="9525">
          <a:noFill/>
        </a:ln>
      </xdr:spPr>
    </xdr:pic>
    <xdr:clientData/>
  </xdr:twoCellAnchor>
  <xdr:twoCellAnchor editAs="oneCell">
    <xdr:from>
      <xdr:col>15</xdr:col>
      <xdr:colOff>333375</xdr:colOff>
      <xdr:row>36</xdr:row>
      <xdr:rowOff>0</xdr:rowOff>
    </xdr:from>
    <xdr:to>
      <xdr:col>16</xdr:col>
      <xdr:colOff>200660</xdr:colOff>
      <xdr:row>36</xdr:row>
      <xdr:rowOff>235585</xdr:rowOff>
    </xdr:to>
    <xdr:pic>
      <xdr:nvPicPr>
        <xdr:cNvPr id="1307" name="Picture 7" descr="clip_image3383"/>
        <xdr:cNvPicPr>
          <a:picLocks noChangeAspect="1"/>
        </xdr:cNvPicPr>
      </xdr:nvPicPr>
      <xdr:blipFill>
        <a:blip r:embed="rId1" cstate="print"/>
        <a:stretch>
          <a:fillRect/>
        </a:stretch>
      </xdr:blipFill>
      <xdr:spPr>
        <a:xfrm>
          <a:off x="9674860" y="54368700"/>
          <a:ext cx="372745" cy="235585"/>
        </a:xfrm>
        <a:prstGeom prst="rect">
          <a:avLst/>
        </a:prstGeom>
        <a:noFill/>
        <a:ln w="9525">
          <a:noFill/>
        </a:ln>
      </xdr:spPr>
    </xdr:pic>
    <xdr:clientData/>
  </xdr:twoCellAnchor>
  <xdr:twoCellAnchor editAs="oneCell">
    <xdr:from>
      <xdr:col>14</xdr:col>
      <xdr:colOff>0</xdr:colOff>
      <xdr:row>36</xdr:row>
      <xdr:rowOff>0</xdr:rowOff>
    </xdr:from>
    <xdr:to>
      <xdr:col>14</xdr:col>
      <xdr:colOff>64770</xdr:colOff>
      <xdr:row>36</xdr:row>
      <xdr:rowOff>235585</xdr:rowOff>
    </xdr:to>
    <xdr:pic>
      <xdr:nvPicPr>
        <xdr:cNvPr id="1358" name="Picture 1" descr="clip_image3376"/>
        <xdr:cNvPicPr>
          <a:picLocks noChangeAspect="1"/>
        </xdr:cNvPicPr>
      </xdr:nvPicPr>
      <xdr:blipFill>
        <a:blip r:embed="rId1" cstate="print"/>
        <a:stretch>
          <a:fillRect/>
        </a:stretch>
      </xdr:blipFill>
      <xdr:spPr>
        <a:xfrm>
          <a:off x="8836025" y="54368700"/>
          <a:ext cx="64770" cy="235585"/>
        </a:xfrm>
        <a:prstGeom prst="rect">
          <a:avLst/>
        </a:prstGeom>
        <a:noFill/>
        <a:ln w="9525">
          <a:noFill/>
        </a:ln>
      </xdr:spPr>
    </xdr:pic>
    <xdr:clientData/>
  </xdr:twoCellAnchor>
  <xdr:twoCellAnchor editAs="oneCell">
    <xdr:from>
      <xdr:col>14</xdr:col>
      <xdr:colOff>79375</xdr:colOff>
      <xdr:row>36</xdr:row>
      <xdr:rowOff>0</xdr:rowOff>
    </xdr:from>
    <xdr:to>
      <xdr:col>14</xdr:col>
      <xdr:colOff>168275</xdr:colOff>
      <xdr:row>36</xdr:row>
      <xdr:rowOff>235585</xdr:rowOff>
    </xdr:to>
    <xdr:pic>
      <xdr:nvPicPr>
        <xdr:cNvPr id="1359" name="Picture 2" descr="clip_image3377"/>
        <xdr:cNvPicPr>
          <a:picLocks noChangeAspect="1"/>
        </xdr:cNvPicPr>
      </xdr:nvPicPr>
      <xdr:blipFill>
        <a:blip r:embed="rId1" cstate="print"/>
        <a:stretch>
          <a:fillRect/>
        </a:stretch>
      </xdr:blipFill>
      <xdr:spPr>
        <a:xfrm>
          <a:off x="8915400" y="54368700"/>
          <a:ext cx="88900" cy="235585"/>
        </a:xfrm>
        <a:prstGeom prst="rect">
          <a:avLst/>
        </a:prstGeom>
        <a:noFill/>
        <a:ln w="9525">
          <a:noFill/>
        </a:ln>
      </xdr:spPr>
    </xdr:pic>
    <xdr:clientData/>
  </xdr:twoCellAnchor>
  <xdr:twoCellAnchor editAs="oneCell">
    <xdr:from>
      <xdr:col>14</xdr:col>
      <xdr:colOff>303530</xdr:colOff>
      <xdr:row>36</xdr:row>
      <xdr:rowOff>0</xdr:rowOff>
    </xdr:from>
    <xdr:to>
      <xdr:col>15</xdr:col>
      <xdr:colOff>55245</xdr:colOff>
      <xdr:row>36</xdr:row>
      <xdr:rowOff>235585</xdr:rowOff>
    </xdr:to>
    <xdr:pic>
      <xdr:nvPicPr>
        <xdr:cNvPr id="1360" name="Picture 5" descr="clip_image3380"/>
        <xdr:cNvPicPr>
          <a:picLocks noChangeAspect="1"/>
        </xdr:cNvPicPr>
      </xdr:nvPicPr>
      <xdr:blipFill>
        <a:blip r:embed="rId1" cstate="print"/>
        <a:stretch>
          <a:fillRect/>
        </a:stretch>
      </xdr:blipFill>
      <xdr:spPr>
        <a:xfrm>
          <a:off x="9139555" y="54368700"/>
          <a:ext cx="257175" cy="235585"/>
        </a:xfrm>
        <a:prstGeom prst="rect">
          <a:avLst/>
        </a:prstGeom>
        <a:noFill/>
        <a:ln w="9525">
          <a:noFill/>
        </a:ln>
      </xdr:spPr>
    </xdr:pic>
    <xdr:clientData/>
  </xdr:twoCellAnchor>
  <xdr:twoCellAnchor editAs="oneCell">
    <xdr:from>
      <xdr:col>14</xdr:col>
      <xdr:colOff>333375</xdr:colOff>
      <xdr:row>36</xdr:row>
      <xdr:rowOff>0</xdr:rowOff>
    </xdr:from>
    <xdr:to>
      <xdr:col>15</xdr:col>
      <xdr:colOff>164465</xdr:colOff>
      <xdr:row>36</xdr:row>
      <xdr:rowOff>235585</xdr:rowOff>
    </xdr:to>
    <xdr:pic>
      <xdr:nvPicPr>
        <xdr:cNvPr id="1361" name="Picture 6" descr="clip_image3381"/>
        <xdr:cNvPicPr>
          <a:picLocks noChangeAspect="1"/>
        </xdr:cNvPicPr>
      </xdr:nvPicPr>
      <xdr:blipFill>
        <a:blip r:embed="rId1" cstate="print"/>
        <a:stretch>
          <a:fillRect/>
        </a:stretch>
      </xdr:blipFill>
      <xdr:spPr>
        <a:xfrm>
          <a:off x="9169400" y="54368700"/>
          <a:ext cx="336550" cy="235585"/>
        </a:xfrm>
        <a:prstGeom prst="rect">
          <a:avLst/>
        </a:prstGeom>
        <a:noFill/>
        <a:ln w="9525">
          <a:noFill/>
        </a:ln>
      </xdr:spPr>
    </xdr:pic>
    <xdr:clientData/>
  </xdr:twoCellAnchor>
  <xdr:twoCellAnchor editAs="oneCell">
    <xdr:from>
      <xdr:col>14</xdr:col>
      <xdr:colOff>333375</xdr:colOff>
      <xdr:row>36</xdr:row>
      <xdr:rowOff>0</xdr:rowOff>
    </xdr:from>
    <xdr:to>
      <xdr:col>15</xdr:col>
      <xdr:colOff>200660</xdr:colOff>
      <xdr:row>36</xdr:row>
      <xdr:rowOff>235585</xdr:rowOff>
    </xdr:to>
    <xdr:pic>
      <xdr:nvPicPr>
        <xdr:cNvPr id="1362" name="Picture 7" descr="clip_image3383"/>
        <xdr:cNvPicPr>
          <a:picLocks noChangeAspect="1"/>
        </xdr:cNvPicPr>
      </xdr:nvPicPr>
      <xdr:blipFill>
        <a:blip r:embed="rId1" cstate="print"/>
        <a:stretch>
          <a:fillRect/>
        </a:stretch>
      </xdr:blipFill>
      <xdr:spPr>
        <a:xfrm>
          <a:off x="9169400" y="54368700"/>
          <a:ext cx="372745" cy="235585"/>
        </a:xfrm>
        <a:prstGeom prst="rect">
          <a:avLst/>
        </a:prstGeom>
        <a:noFill/>
        <a:ln w="9525">
          <a:noFill/>
        </a:ln>
      </xdr:spPr>
    </xdr:pic>
    <xdr:clientData/>
  </xdr:twoCellAnchor>
  <xdr:twoCellAnchor editAs="oneCell">
    <xdr:from>
      <xdr:col>16</xdr:col>
      <xdr:colOff>0</xdr:colOff>
      <xdr:row>36</xdr:row>
      <xdr:rowOff>0</xdr:rowOff>
    </xdr:from>
    <xdr:to>
      <xdr:col>16</xdr:col>
      <xdr:colOff>64770</xdr:colOff>
      <xdr:row>36</xdr:row>
      <xdr:rowOff>235585</xdr:rowOff>
    </xdr:to>
    <xdr:pic>
      <xdr:nvPicPr>
        <xdr:cNvPr id="1413" name="Picture 1" descr="clip_image3376"/>
        <xdr:cNvPicPr>
          <a:picLocks noChangeAspect="1"/>
        </xdr:cNvPicPr>
      </xdr:nvPicPr>
      <xdr:blipFill>
        <a:blip r:embed="rId1" cstate="print"/>
        <a:stretch>
          <a:fillRect/>
        </a:stretch>
      </xdr:blipFill>
      <xdr:spPr>
        <a:xfrm>
          <a:off x="9846945" y="54368700"/>
          <a:ext cx="64770" cy="235585"/>
        </a:xfrm>
        <a:prstGeom prst="rect">
          <a:avLst/>
        </a:prstGeom>
        <a:noFill/>
        <a:ln w="9525">
          <a:noFill/>
        </a:ln>
      </xdr:spPr>
    </xdr:pic>
    <xdr:clientData/>
  </xdr:twoCellAnchor>
  <xdr:twoCellAnchor editAs="oneCell">
    <xdr:from>
      <xdr:col>16</xdr:col>
      <xdr:colOff>79375</xdr:colOff>
      <xdr:row>36</xdr:row>
      <xdr:rowOff>0</xdr:rowOff>
    </xdr:from>
    <xdr:to>
      <xdr:col>16</xdr:col>
      <xdr:colOff>168275</xdr:colOff>
      <xdr:row>36</xdr:row>
      <xdr:rowOff>235585</xdr:rowOff>
    </xdr:to>
    <xdr:pic>
      <xdr:nvPicPr>
        <xdr:cNvPr id="1414" name="Picture 2" descr="clip_image3377"/>
        <xdr:cNvPicPr>
          <a:picLocks noChangeAspect="1"/>
        </xdr:cNvPicPr>
      </xdr:nvPicPr>
      <xdr:blipFill>
        <a:blip r:embed="rId1" cstate="print"/>
        <a:stretch>
          <a:fillRect/>
        </a:stretch>
      </xdr:blipFill>
      <xdr:spPr>
        <a:xfrm>
          <a:off x="9926320" y="54368700"/>
          <a:ext cx="88900" cy="235585"/>
        </a:xfrm>
        <a:prstGeom prst="rect">
          <a:avLst/>
        </a:prstGeom>
        <a:noFill/>
        <a:ln w="9525">
          <a:noFill/>
        </a:ln>
      </xdr:spPr>
    </xdr:pic>
    <xdr:clientData/>
  </xdr:twoCellAnchor>
  <xdr:twoCellAnchor editAs="oneCell">
    <xdr:from>
      <xdr:col>16</xdr:col>
      <xdr:colOff>303530</xdr:colOff>
      <xdr:row>36</xdr:row>
      <xdr:rowOff>0</xdr:rowOff>
    </xdr:from>
    <xdr:to>
      <xdr:col>17</xdr:col>
      <xdr:colOff>26035</xdr:colOff>
      <xdr:row>36</xdr:row>
      <xdr:rowOff>235585</xdr:rowOff>
    </xdr:to>
    <xdr:pic>
      <xdr:nvPicPr>
        <xdr:cNvPr id="1415" name="Picture 5" descr="clip_image3380"/>
        <xdr:cNvPicPr>
          <a:picLocks noChangeAspect="1"/>
        </xdr:cNvPicPr>
      </xdr:nvPicPr>
      <xdr:blipFill>
        <a:blip r:embed="rId1" cstate="print"/>
        <a:stretch>
          <a:fillRect/>
        </a:stretch>
      </xdr:blipFill>
      <xdr:spPr>
        <a:xfrm>
          <a:off x="10150475" y="54368700"/>
          <a:ext cx="254000" cy="235585"/>
        </a:xfrm>
        <a:prstGeom prst="rect">
          <a:avLst/>
        </a:prstGeom>
        <a:noFill/>
        <a:ln w="9525">
          <a:noFill/>
        </a:ln>
      </xdr:spPr>
    </xdr:pic>
    <xdr:clientData/>
  </xdr:twoCellAnchor>
  <xdr:twoCellAnchor editAs="oneCell">
    <xdr:from>
      <xdr:col>16</xdr:col>
      <xdr:colOff>333375</xdr:colOff>
      <xdr:row>36</xdr:row>
      <xdr:rowOff>0</xdr:rowOff>
    </xdr:from>
    <xdr:to>
      <xdr:col>17</xdr:col>
      <xdr:colOff>135255</xdr:colOff>
      <xdr:row>36</xdr:row>
      <xdr:rowOff>235585</xdr:rowOff>
    </xdr:to>
    <xdr:pic>
      <xdr:nvPicPr>
        <xdr:cNvPr id="1416" name="Picture 6" descr="clip_image3381"/>
        <xdr:cNvPicPr>
          <a:picLocks noChangeAspect="1"/>
        </xdr:cNvPicPr>
      </xdr:nvPicPr>
      <xdr:blipFill>
        <a:blip r:embed="rId1" cstate="print"/>
        <a:stretch>
          <a:fillRect/>
        </a:stretch>
      </xdr:blipFill>
      <xdr:spPr>
        <a:xfrm>
          <a:off x="10180320" y="54368700"/>
          <a:ext cx="333375" cy="235585"/>
        </a:xfrm>
        <a:prstGeom prst="rect">
          <a:avLst/>
        </a:prstGeom>
        <a:noFill/>
        <a:ln w="9525">
          <a:noFill/>
        </a:ln>
      </xdr:spPr>
    </xdr:pic>
    <xdr:clientData/>
  </xdr:twoCellAnchor>
  <xdr:twoCellAnchor editAs="oneCell">
    <xdr:from>
      <xdr:col>16</xdr:col>
      <xdr:colOff>333375</xdr:colOff>
      <xdr:row>36</xdr:row>
      <xdr:rowOff>0</xdr:rowOff>
    </xdr:from>
    <xdr:to>
      <xdr:col>17</xdr:col>
      <xdr:colOff>171450</xdr:colOff>
      <xdr:row>36</xdr:row>
      <xdr:rowOff>235585</xdr:rowOff>
    </xdr:to>
    <xdr:pic>
      <xdr:nvPicPr>
        <xdr:cNvPr id="1417" name="Picture 7" descr="clip_image3383"/>
        <xdr:cNvPicPr>
          <a:picLocks noChangeAspect="1"/>
        </xdr:cNvPicPr>
      </xdr:nvPicPr>
      <xdr:blipFill>
        <a:blip r:embed="rId1" cstate="print"/>
        <a:stretch>
          <a:fillRect/>
        </a:stretch>
      </xdr:blipFill>
      <xdr:spPr>
        <a:xfrm>
          <a:off x="10180320" y="54368700"/>
          <a:ext cx="369570" cy="235585"/>
        </a:xfrm>
        <a:prstGeom prst="rect">
          <a:avLst/>
        </a:prstGeom>
        <a:noFill/>
        <a:ln w="9525">
          <a:noFill/>
        </a:ln>
      </xdr:spPr>
    </xdr:pic>
    <xdr:clientData/>
  </xdr:twoCellAnchor>
  <xdr:twoCellAnchor editAs="oneCell">
    <xdr:from>
      <xdr:col>19</xdr:col>
      <xdr:colOff>0</xdr:colOff>
      <xdr:row>37</xdr:row>
      <xdr:rowOff>0</xdr:rowOff>
    </xdr:from>
    <xdr:to>
      <xdr:col>19</xdr:col>
      <xdr:colOff>66675</xdr:colOff>
      <xdr:row>37</xdr:row>
      <xdr:rowOff>238125</xdr:rowOff>
    </xdr:to>
    <xdr:pic>
      <xdr:nvPicPr>
        <xdr:cNvPr id="1468" name="Picture 3" descr="clip_image3378"/>
        <xdr:cNvPicPr>
          <a:picLocks noChangeAspect="1"/>
        </xdr:cNvPicPr>
      </xdr:nvPicPr>
      <xdr:blipFill>
        <a:blip r:embed="rId1"/>
        <a:stretch>
          <a:fillRect/>
        </a:stretch>
      </xdr:blipFill>
      <xdr:spPr>
        <a:xfrm>
          <a:off x="11630025" y="55448200"/>
          <a:ext cx="66675" cy="238125"/>
        </a:xfrm>
        <a:prstGeom prst="rect">
          <a:avLst/>
        </a:prstGeom>
        <a:noFill/>
        <a:ln w="9525">
          <a:noFill/>
        </a:ln>
      </xdr:spPr>
    </xdr:pic>
    <xdr:clientData/>
  </xdr:twoCellAnchor>
  <xdr:twoCellAnchor editAs="oneCell">
    <xdr:from>
      <xdr:col>12</xdr:col>
      <xdr:colOff>0</xdr:colOff>
      <xdr:row>36</xdr:row>
      <xdr:rowOff>0</xdr:rowOff>
    </xdr:from>
    <xdr:to>
      <xdr:col>12</xdr:col>
      <xdr:colOff>64770</xdr:colOff>
      <xdr:row>36</xdr:row>
      <xdr:rowOff>235585</xdr:rowOff>
    </xdr:to>
    <xdr:pic>
      <xdr:nvPicPr>
        <xdr:cNvPr id="1469" name="Picture 1" descr="clip_image3376"/>
        <xdr:cNvPicPr>
          <a:picLocks noChangeAspect="1"/>
        </xdr:cNvPicPr>
      </xdr:nvPicPr>
      <xdr:blipFill>
        <a:blip r:embed="rId1" cstate="print"/>
        <a:stretch>
          <a:fillRect/>
        </a:stretch>
      </xdr:blipFill>
      <xdr:spPr>
        <a:xfrm>
          <a:off x="7825105" y="54368700"/>
          <a:ext cx="64770" cy="235585"/>
        </a:xfrm>
        <a:prstGeom prst="rect">
          <a:avLst/>
        </a:prstGeom>
        <a:noFill/>
        <a:ln w="9525">
          <a:noFill/>
        </a:ln>
      </xdr:spPr>
    </xdr:pic>
    <xdr:clientData/>
  </xdr:twoCellAnchor>
  <xdr:twoCellAnchor editAs="oneCell">
    <xdr:from>
      <xdr:col>12</xdr:col>
      <xdr:colOff>79375</xdr:colOff>
      <xdr:row>36</xdr:row>
      <xdr:rowOff>0</xdr:rowOff>
    </xdr:from>
    <xdr:to>
      <xdr:col>12</xdr:col>
      <xdr:colOff>168275</xdr:colOff>
      <xdr:row>36</xdr:row>
      <xdr:rowOff>235585</xdr:rowOff>
    </xdr:to>
    <xdr:pic>
      <xdr:nvPicPr>
        <xdr:cNvPr id="1470" name="Picture 2" descr="clip_image3377"/>
        <xdr:cNvPicPr>
          <a:picLocks noChangeAspect="1"/>
        </xdr:cNvPicPr>
      </xdr:nvPicPr>
      <xdr:blipFill>
        <a:blip r:embed="rId1" cstate="print"/>
        <a:stretch>
          <a:fillRect/>
        </a:stretch>
      </xdr:blipFill>
      <xdr:spPr>
        <a:xfrm>
          <a:off x="7904480" y="54368700"/>
          <a:ext cx="88900" cy="235585"/>
        </a:xfrm>
        <a:prstGeom prst="rect">
          <a:avLst/>
        </a:prstGeom>
        <a:noFill/>
        <a:ln w="9525">
          <a:noFill/>
        </a:ln>
      </xdr:spPr>
    </xdr:pic>
    <xdr:clientData/>
  </xdr:twoCellAnchor>
  <xdr:twoCellAnchor editAs="oneCell">
    <xdr:from>
      <xdr:col>12</xdr:col>
      <xdr:colOff>303530</xdr:colOff>
      <xdr:row>36</xdr:row>
      <xdr:rowOff>0</xdr:rowOff>
    </xdr:from>
    <xdr:to>
      <xdr:col>13</xdr:col>
      <xdr:colOff>55245</xdr:colOff>
      <xdr:row>36</xdr:row>
      <xdr:rowOff>235585</xdr:rowOff>
    </xdr:to>
    <xdr:pic>
      <xdr:nvPicPr>
        <xdr:cNvPr id="1471" name="Picture 5" descr="clip_image3380"/>
        <xdr:cNvPicPr>
          <a:picLocks noChangeAspect="1"/>
        </xdr:cNvPicPr>
      </xdr:nvPicPr>
      <xdr:blipFill>
        <a:blip r:embed="rId1" cstate="print"/>
        <a:stretch>
          <a:fillRect/>
        </a:stretch>
      </xdr:blipFill>
      <xdr:spPr>
        <a:xfrm>
          <a:off x="8128635" y="54368700"/>
          <a:ext cx="257175" cy="235585"/>
        </a:xfrm>
        <a:prstGeom prst="rect">
          <a:avLst/>
        </a:prstGeom>
        <a:noFill/>
        <a:ln w="9525">
          <a:noFill/>
        </a:ln>
      </xdr:spPr>
    </xdr:pic>
    <xdr:clientData/>
  </xdr:twoCellAnchor>
  <xdr:twoCellAnchor editAs="oneCell">
    <xdr:from>
      <xdr:col>12</xdr:col>
      <xdr:colOff>333375</xdr:colOff>
      <xdr:row>36</xdr:row>
      <xdr:rowOff>0</xdr:rowOff>
    </xdr:from>
    <xdr:to>
      <xdr:col>13</xdr:col>
      <xdr:colOff>164465</xdr:colOff>
      <xdr:row>36</xdr:row>
      <xdr:rowOff>235585</xdr:rowOff>
    </xdr:to>
    <xdr:pic>
      <xdr:nvPicPr>
        <xdr:cNvPr id="1472" name="Picture 6" descr="clip_image3381"/>
        <xdr:cNvPicPr>
          <a:picLocks noChangeAspect="1"/>
        </xdr:cNvPicPr>
      </xdr:nvPicPr>
      <xdr:blipFill>
        <a:blip r:embed="rId1" cstate="print"/>
        <a:stretch>
          <a:fillRect/>
        </a:stretch>
      </xdr:blipFill>
      <xdr:spPr>
        <a:xfrm>
          <a:off x="8158480" y="54368700"/>
          <a:ext cx="336550" cy="235585"/>
        </a:xfrm>
        <a:prstGeom prst="rect">
          <a:avLst/>
        </a:prstGeom>
        <a:noFill/>
        <a:ln w="9525">
          <a:noFill/>
        </a:ln>
      </xdr:spPr>
    </xdr:pic>
    <xdr:clientData/>
  </xdr:twoCellAnchor>
  <xdr:twoCellAnchor editAs="oneCell">
    <xdr:from>
      <xdr:col>12</xdr:col>
      <xdr:colOff>333375</xdr:colOff>
      <xdr:row>36</xdr:row>
      <xdr:rowOff>0</xdr:rowOff>
    </xdr:from>
    <xdr:to>
      <xdr:col>13</xdr:col>
      <xdr:colOff>200660</xdr:colOff>
      <xdr:row>36</xdr:row>
      <xdr:rowOff>235585</xdr:rowOff>
    </xdr:to>
    <xdr:pic>
      <xdr:nvPicPr>
        <xdr:cNvPr id="1473" name="Picture 7" descr="clip_image3383"/>
        <xdr:cNvPicPr>
          <a:picLocks noChangeAspect="1"/>
        </xdr:cNvPicPr>
      </xdr:nvPicPr>
      <xdr:blipFill>
        <a:blip r:embed="rId1" cstate="print"/>
        <a:stretch>
          <a:fillRect/>
        </a:stretch>
      </xdr:blipFill>
      <xdr:spPr>
        <a:xfrm>
          <a:off x="8158480" y="54368700"/>
          <a:ext cx="372745" cy="235585"/>
        </a:xfrm>
        <a:prstGeom prst="rect">
          <a:avLst/>
        </a:prstGeom>
        <a:noFill/>
        <a:ln w="9525">
          <a:noFill/>
        </a:ln>
      </xdr:spPr>
    </xdr:pic>
    <xdr:clientData/>
  </xdr:twoCellAnchor>
  <xdr:twoCellAnchor editAs="oneCell">
    <xdr:from>
      <xdr:col>19</xdr:col>
      <xdr:colOff>114300</xdr:colOff>
      <xdr:row>36</xdr:row>
      <xdr:rowOff>28575</xdr:rowOff>
    </xdr:from>
    <xdr:to>
      <xdr:col>19</xdr:col>
      <xdr:colOff>180975</xdr:colOff>
      <xdr:row>36</xdr:row>
      <xdr:rowOff>266700</xdr:rowOff>
    </xdr:to>
    <xdr:pic>
      <xdr:nvPicPr>
        <xdr:cNvPr id="1689" name="Picture 3" descr="clip_image3378"/>
        <xdr:cNvPicPr>
          <a:picLocks noChangeAspect="1"/>
        </xdr:cNvPicPr>
      </xdr:nvPicPr>
      <xdr:blipFill>
        <a:blip r:embed="rId1"/>
        <a:stretch>
          <a:fillRect/>
        </a:stretch>
      </xdr:blipFill>
      <xdr:spPr>
        <a:xfrm>
          <a:off x="11744325" y="54397275"/>
          <a:ext cx="66675" cy="238125"/>
        </a:xfrm>
        <a:prstGeom prst="rect">
          <a:avLst/>
        </a:prstGeom>
        <a:noFill/>
        <a:ln w="9525">
          <a:noFill/>
        </a:ln>
      </xdr:spPr>
    </xdr:pic>
    <xdr:clientData/>
  </xdr:twoCellAnchor>
  <xdr:twoCellAnchor editAs="oneCell">
    <xdr:from>
      <xdr:col>17</xdr:col>
      <xdr:colOff>0</xdr:colOff>
      <xdr:row>37</xdr:row>
      <xdr:rowOff>0</xdr:rowOff>
    </xdr:from>
    <xdr:to>
      <xdr:col>17</xdr:col>
      <xdr:colOff>66675</xdr:colOff>
      <xdr:row>37</xdr:row>
      <xdr:rowOff>238125</xdr:rowOff>
    </xdr:to>
    <xdr:pic>
      <xdr:nvPicPr>
        <xdr:cNvPr id="1690" name="Picture 3" descr="clip_image3378"/>
        <xdr:cNvPicPr>
          <a:picLocks noChangeAspect="1"/>
        </xdr:cNvPicPr>
      </xdr:nvPicPr>
      <xdr:blipFill>
        <a:blip r:embed="rId1"/>
        <a:stretch>
          <a:fillRect/>
        </a:stretch>
      </xdr:blipFill>
      <xdr:spPr>
        <a:xfrm>
          <a:off x="10378440" y="55448200"/>
          <a:ext cx="66675" cy="238125"/>
        </a:xfrm>
        <a:prstGeom prst="rect">
          <a:avLst/>
        </a:prstGeom>
        <a:noFill/>
        <a:ln w="9525">
          <a:noFill/>
        </a:ln>
      </xdr:spPr>
    </xdr:pic>
    <xdr:clientData/>
  </xdr:twoCellAnchor>
  <xdr:twoCellAnchor editAs="oneCell">
    <xdr:from>
      <xdr:col>18</xdr:col>
      <xdr:colOff>0</xdr:colOff>
      <xdr:row>37</xdr:row>
      <xdr:rowOff>0</xdr:rowOff>
    </xdr:from>
    <xdr:to>
      <xdr:col>18</xdr:col>
      <xdr:colOff>66675</xdr:colOff>
      <xdr:row>37</xdr:row>
      <xdr:rowOff>238125</xdr:rowOff>
    </xdr:to>
    <xdr:pic>
      <xdr:nvPicPr>
        <xdr:cNvPr id="1691" name="Picture 3" descr="clip_image3378"/>
        <xdr:cNvPicPr>
          <a:picLocks noChangeAspect="1"/>
        </xdr:cNvPicPr>
      </xdr:nvPicPr>
      <xdr:blipFill>
        <a:blip r:embed="rId1"/>
        <a:stretch>
          <a:fillRect/>
        </a:stretch>
      </xdr:blipFill>
      <xdr:spPr>
        <a:xfrm>
          <a:off x="10961370" y="55448200"/>
          <a:ext cx="66675" cy="238125"/>
        </a:xfrm>
        <a:prstGeom prst="rect">
          <a:avLst/>
        </a:prstGeom>
        <a:noFill/>
        <a:ln w="9525">
          <a:noFill/>
        </a:ln>
      </xdr:spPr>
    </xdr:pic>
    <xdr:clientData/>
  </xdr:twoCellAnchor>
  <xdr:twoCellAnchor editAs="oneCell">
    <xdr:from>
      <xdr:col>18</xdr:col>
      <xdr:colOff>114300</xdr:colOff>
      <xdr:row>36</xdr:row>
      <xdr:rowOff>28575</xdr:rowOff>
    </xdr:from>
    <xdr:to>
      <xdr:col>18</xdr:col>
      <xdr:colOff>180975</xdr:colOff>
      <xdr:row>36</xdr:row>
      <xdr:rowOff>266700</xdr:rowOff>
    </xdr:to>
    <xdr:pic>
      <xdr:nvPicPr>
        <xdr:cNvPr id="1692" name="Picture 3" descr="clip_image3378"/>
        <xdr:cNvPicPr>
          <a:picLocks noChangeAspect="1"/>
        </xdr:cNvPicPr>
      </xdr:nvPicPr>
      <xdr:blipFill>
        <a:blip r:embed="rId1"/>
        <a:stretch>
          <a:fillRect/>
        </a:stretch>
      </xdr:blipFill>
      <xdr:spPr>
        <a:xfrm>
          <a:off x="11075670" y="54397275"/>
          <a:ext cx="66675" cy="238125"/>
        </a:xfrm>
        <a:prstGeom prst="rect">
          <a:avLst/>
        </a:prstGeom>
        <a:noFill/>
        <a:ln w="9525">
          <a:noFill/>
        </a:ln>
      </xdr:spPr>
    </xdr:pic>
    <xdr:clientData/>
  </xdr:twoCellAnchor>
  <xdr:twoCellAnchor editAs="oneCell">
    <xdr:from>
      <xdr:col>5</xdr:col>
      <xdr:colOff>0</xdr:colOff>
      <xdr:row>147</xdr:row>
      <xdr:rowOff>0</xdr:rowOff>
    </xdr:from>
    <xdr:to>
      <xdr:col>5</xdr:col>
      <xdr:colOff>67310</xdr:colOff>
      <xdr:row>147</xdr:row>
      <xdr:rowOff>235585</xdr:rowOff>
    </xdr:to>
    <xdr:pic>
      <xdr:nvPicPr>
        <xdr:cNvPr id="1693" name="Picture 1" descr="clip_image3376"/>
        <xdr:cNvPicPr>
          <a:picLocks noChangeAspect="1"/>
        </xdr:cNvPicPr>
      </xdr:nvPicPr>
      <xdr:blipFill>
        <a:blip r:embed="rId1"/>
        <a:stretch>
          <a:fillRect/>
        </a:stretch>
      </xdr:blipFill>
      <xdr:spPr>
        <a:xfrm>
          <a:off x="3463925" y="169354500"/>
          <a:ext cx="67310" cy="235585"/>
        </a:xfrm>
        <a:prstGeom prst="rect">
          <a:avLst/>
        </a:prstGeom>
        <a:noFill/>
        <a:ln w="9525">
          <a:noFill/>
        </a:ln>
      </xdr:spPr>
    </xdr:pic>
    <xdr:clientData/>
  </xdr:twoCellAnchor>
  <xdr:twoCellAnchor editAs="oneCell">
    <xdr:from>
      <xdr:col>5</xdr:col>
      <xdr:colOff>78740</xdr:colOff>
      <xdr:row>147</xdr:row>
      <xdr:rowOff>0</xdr:rowOff>
    </xdr:from>
    <xdr:to>
      <xdr:col>5</xdr:col>
      <xdr:colOff>140970</xdr:colOff>
      <xdr:row>147</xdr:row>
      <xdr:rowOff>235585</xdr:rowOff>
    </xdr:to>
    <xdr:pic>
      <xdr:nvPicPr>
        <xdr:cNvPr id="1694" name="Picture 2" descr="clip_image3377"/>
        <xdr:cNvPicPr>
          <a:picLocks noChangeAspect="1"/>
        </xdr:cNvPicPr>
      </xdr:nvPicPr>
      <xdr:blipFill>
        <a:blip r:embed="rId1"/>
        <a:stretch>
          <a:fillRect/>
        </a:stretch>
      </xdr:blipFill>
      <xdr:spPr>
        <a:xfrm>
          <a:off x="3542665" y="169354500"/>
          <a:ext cx="62230" cy="235585"/>
        </a:xfrm>
        <a:prstGeom prst="rect">
          <a:avLst/>
        </a:prstGeom>
        <a:noFill/>
        <a:ln w="9525">
          <a:noFill/>
        </a:ln>
      </xdr:spPr>
    </xdr:pic>
    <xdr:clientData/>
  </xdr:twoCellAnchor>
  <xdr:twoCellAnchor editAs="oneCell">
    <xdr:from>
      <xdr:col>5</xdr:col>
      <xdr:colOff>154940</xdr:colOff>
      <xdr:row>147</xdr:row>
      <xdr:rowOff>0</xdr:rowOff>
    </xdr:from>
    <xdr:to>
      <xdr:col>5</xdr:col>
      <xdr:colOff>219710</xdr:colOff>
      <xdr:row>147</xdr:row>
      <xdr:rowOff>235585</xdr:rowOff>
    </xdr:to>
    <xdr:pic>
      <xdr:nvPicPr>
        <xdr:cNvPr id="1695" name="Picture 3" descr="clip_image3378"/>
        <xdr:cNvPicPr>
          <a:picLocks noChangeAspect="1"/>
        </xdr:cNvPicPr>
      </xdr:nvPicPr>
      <xdr:blipFill>
        <a:blip r:embed="rId1"/>
        <a:stretch>
          <a:fillRect/>
        </a:stretch>
      </xdr:blipFill>
      <xdr:spPr>
        <a:xfrm>
          <a:off x="3618865" y="169354500"/>
          <a:ext cx="64770" cy="235585"/>
        </a:xfrm>
        <a:prstGeom prst="rect">
          <a:avLst/>
        </a:prstGeom>
        <a:noFill/>
        <a:ln w="9525">
          <a:noFill/>
        </a:ln>
      </xdr:spPr>
    </xdr:pic>
    <xdr:clientData/>
  </xdr:twoCellAnchor>
  <xdr:twoCellAnchor editAs="oneCell">
    <xdr:from>
      <xdr:col>5</xdr:col>
      <xdr:colOff>229235</xdr:colOff>
      <xdr:row>147</xdr:row>
      <xdr:rowOff>0</xdr:rowOff>
    </xdr:from>
    <xdr:to>
      <xdr:col>5</xdr:col>
      <xdr:colOff>295910</xdr:colOff>
      <xdr:row>147</xdr:row>
      <xdr:rowOff>235585</xdr:rowOff>
    </xdr:to>
    <xdr:pic>
      <xdr:nvPicPr>
        <xdr:cNvPr id="1696" name="Picture 4" descr="clip_image3379"/>
        <xdr:cNvPicPr>
          <a:picLocks noChangeAspect="1"/>
        </xdr:cNvPicPr>
      </xdr:nvPicPr>
      <xdr:blipFill>
        <a:blip r:embed="rId1"/>
        <a:stretch>
          <a:fillRect/>
        </a:stretch>
      </xdr:blipFill>
      <xdr:spPr>
        <a:xfrm>
          <a:off x="3693160" y="169354500"/>
          <a:ext cx="66675" cy="235585"/>
        </a:xfrm>
        <a:prstGeom prst="rect">
          <a:avLst/>
        </a:prstGeom>
        <a:noFill/>
        <a:ln w="9525">
          <a:noFill/>
        </a:ln>
      </xdr:spPr>
    </xdr:pic>
    <xdr:clientData/>
  </xdr:twoCellAnchor>
  <xdr:twoCellAnchor editAs="oneCell">
    <xdr:from>
      <xdr:col>5</xdr:col>
      <xdr:colOff>305435</xdr:colOff>
      <xdr:row>147</xdr:row>
      <xdr:rowOff>0</xdr:rowOff>
    </xdr:from>
    <xdr:to>
      <xdr:col>5</xdr:col>
      <xdr:colOff>370205</xdr:colOff>
      <xdr:row>147</xdr:row>
      <xdr:rowOff>235585</xdr:rowOff>
    </xdr:to>
    <xdr:pic>
      <xdr:nvPicPr>
        <xdr:cNvPr id="1697" name="Picture 5" descr="clip_image3380"/>
        <xdr:cNvPicPr>
          <a:picLocks noChangeAspect="1"/>
        </xdr:cNvPicPr>
      </xdr:nvPicPr>
      <xdr:blipFill>
        <a:blip r:embed="rId1"/>
        <a:stretch>
          <a:fillRect/>
        </a:stretch>
      </xdr:blipFill>
      <xdr:spPr>
        <a:xfrm>
          <a:off x="3769360" y="169354500"/>
          <a:ext cx="64770" cy="235585"/>
        </a:xfrm>
        <a:prstGeom prst="rect">
          <a:avLst/>
        </a:prstGeom>
        <a:noFill/>
        <a:ln w="9525">
          <a:noFill/>
        </a:ln>
      </xdr:spPr>
    </xdr:pic>
    <xdr:clientData/>
  </xdr:twoCellAnchor>
  <xdr:twoCellAnchor editAs="oneCell">
    <xdr:from>
      <xdr:col>5</xdr:col>
      <xdr:colOff>0</xdr:colOff>
      <xdr:row>145</xdr:row>
      <xdr:rowOff>0</xdr:rowOff>
    </xdr:from>
    <xdr:to>
      <xdr:col>5</xdr:col>
      <xdr:colOff>67310</xdr:colOff>
      <xdr:row>145</xdr:row>
      <xdr:rowOff>229870</xdr:rowOff>
    </xdr:to>
    <xdr:pic>
      <xdr:nvPicPr>
        <xdr:cNvPr id="1753" name="Picture 1" descr="clip_image3376"/>
        <xdr:cNvPicPr>
          <a:picLocks noChangeAspect="1"/>
        </xdr:cNvPicPr>
      </xdr:nvPicPr>
      <xdr:blipFill>
        <a:blip r:embed="rId1"/>
        <a:stretch>
          <a:fillRect/>
        </a:stretch>
      </xdr:blipFill>
      <xdr:spPr>
        <a:xfrm>
          <a:off x="3463925" y="166204900"/>
          <a:ext cx="67310" cy="229870"/>
        </a:xfrm>
        <a:prstGeom prst="rect">
          <a:avLst/>
        </a:prstGeom>
        <a:noFill/>
        <a:ln w="9525">
          <a:noFill/>
        </a:ln>
      </xdr:spPr>
    </xdr:pic>
    <xdr:clientData/>
  </xdr:twoCellAnchor>
  <xdr:twoCellAnchor editAs="oneCell">
    <xdr:from>
      <xdr:col>5</xdr:col>
      <xdr:colOff>78740</xdr:colOff>
      <xdr:row>145</xdr:row>
      <xdr:rowOff>0</xdr:rowOff>
    </xdr:from>
    <xdr:to>
      <xdr:col>5</xdr:col>
      <xdr:colOff>140970</xdr:colOff>
      <xdr:row>145</xdr:row>
      <xdr:rowOff>229870</xdr:rowOff>
    </xdr:to>
    <xdr:pic>
      <xdr:nvPicPr>
        <xdr:cNvPr id="1754" name="Picture 2" descr="clip_image3377"/>
        <xdr:cNvPicPr>
          <a:picLocks noChangeAspect="1"/>
        </xdr:cNvPicPr>
      </xdr:nvPicPr>
      <xdr:blipFill>
        <a:blip r:embed="rId1"/>
        <a:stretch>
          <a:fillRect/>
        </a:stretch>
      </xdr:blipFill>
      <xdr:spPr>
        <a:xfrm>
          <a:off x="3542665" y="166204900"/>
          <a:ext cx="62230" cy="229870"/>
        </a:xfrm>
        <a:prstGeom prst="rect">
          <a:avLst/>
        </a:prstGeom>
        <a:noFill/>
        <a:ln w="9525">
          <a:noFill/>
        </a:ln>
      </xdr:spPr>
    </xdr:pic>
    <xdr:clientData/>
  </xdr:twoCellAnchor>
  <xdr:twoCellAnchor editAs="oneCell">
    <xdr:from>
      <xdr:col>5</xdr:col>
      <xdr:colOff>154940</xdr:colOff>
      <xdr:row>145</xdr:row>
      <xdr:rowOff>0</xdr:rowOff>
    </xdr:from>
    <xdr:to>
      <xdr:col>5</xdr:col>
      <xdr:colOff>219710</xdr:colOff>
      <xdr:row>145</xdr:row>
      <xdr:rowOff>229870</xdr:rowOff>
    </xdr:to>
    <xdr:pic>
      <xdr:nvPicPr>
        <xdr:cNvPr id="1755" name="Picture 3" descr="clip_image3378"/>
        <xdr:cNvPicPr>
          <a:picLocks noChangeAspect="1"/>
        </xdr:cNvPicPr>
      </xdr:nvPicPr>
      <xdr:blipFill>
        <a:blip r:embed="rId1"/>
        <a:stretch>
          <a:fillRect/>
        </a:stretch>
      </xdr:blipFill>
      <xdr:spPr>
        <a:xfrm>
          <a:off x="3618865" y="166204900"/>
          <a:ext cx="64770" cy="229870"/>
        </a:xfrm>
        <a:prstGeom prst="rect">
          <a:avLst/>
        </a:prstGeom>
        <a:noFill/>
        <a:ln w="9525">
          <a:noFill/>
        </a:ln>
      </xdr:spPr>
    </xdr:pic>
    <xdr:clientData/>
  </xdr:twoCellAnchor>
  <xdr:twoCellAnchor editAs="oneCell">
    <xdr:from>
      <xdr:col>5</xdr:col>
      <xdr:colOff>229235</xdr:colOff>
      <xdr:row>145</xdr:row>
      <xdr:rowOff>0</xdr:rowOff>
    </xdr:from>
    <xdr:to>
      <xdr:col>5</xdr:col>
      <xdr:colOff>295910</xdr:colOff>
      <xdr:row>145</xdr:row>
      <xdr:rowOff>229870</xdr:rowOff>
    </xdr:to>
    <xdr:pic>
      <xdr:nvPicPr>
        <xdr:cNvPr id="1756" name="Picture 4" descr="clip_image3379"/>
        <xdr:cNvPicPr>
          <a:picLocks noChangeAspect="1"/>
        </xdr:cNvPicPr>
      </xdr:nvPicPr>
      <xdr:blipFill>
        <a:blip r:embed="rId1"/>
        <a:stretch>
          <a:fillRect/>
        </a:stretch>
      </xdr:blipFill>
      <xdr:spPr>
        <a:xfrm>
          <a:off x="3693160" y="166204900"/>
          <a:ext cx="66675" cy="229870"/>
        </a:xfrm>
        <a:prstGeom prst="rect">
          <a:avLst/>
        </a:prstGeom>
        <a:noFill/>
        <a:ln w="9525">
          <a:noFill/>
        </a:ln>
      </xdr:spPr>
    </xdr:pic>
    <xdr:clientData/>
  </xdr:twoCellAnchor>
  <xdr:twoCellAnchor editAs="oneCell">
    <xdr:from>
      <xdr:col>5</xdr:col>
      <xdr:colOff>305435</xdr:colOff>
      <xdr:row>145</xdr:row>
      <xdr:rowOff>0</xdr:rowOff>
    </xdr:from>
    <xdr:to>
      <xdr:col>5</xdr:col>
      <xdr:colOff>370205</xdr:colOff>
      <xdr:row>145</xdr:row>
      <xdr:rowOff>229870</xdr:rowOff>
    </xdr:to>
    <xdr:pic>
      <xdr:nvPicPr>
        <xdr:cNvPr id="1757" name="Picture 5" descr="clip_image3380"/>
        <xdr:cNvPicPr>
          <a:picLocks noChangeAspect="1"/>
        </xdr:cNvPicPr>
      </xdr:nvPicPr>
      <xdr:blipFill>
        <a:blip r:embed="rId1"/>
        <a:stretch>
          <a:fillRect/>
        </a:stretch>
      </xdr:blipFill>
      <xdr:spPr>
        <a:xfrm>
          <a:off x="3769360" y="166204900"/>
          <a:ext cx="64770" cy="229870"/>
        </a:xfrm>
        <a:prstGeom prst="rect">
          <a:avLst/>
        </a:prstGeom>
        <a:noFill/>
        <a:ln w="9525">
          <a:noFill/>
        </a:ln>
      </xdr:spPr>
    </xdr:pic>
    <xdr:clientData/>
  </xdr:twoCellAnchor>
  <xdr:twoCellAnchor editAs="oneCell">
    <xdr:from>
      <xdr:col>5</xdr:col>
      <xdr:colOff>0</xdr:colOff>
      <xdr:row>136</xdr:row>
      <xdr:rowOff>0</xdr:rowOff>
    </xdr:from>
    <xdr:to>
      <xdr:col>5</xdr:col>
      <xdr:colOff>67310</xdr:colOff>
      <xdr:row>136</xdr:row>
      <xdr:rowOff>234950</xdr:rowOff>
    </xdr:to>
    <xdr:pic>
      <xdr:nvPicPr>
        <xdr:cNvPr id="1813" name="Picture 8" descr="clip_image3384"/>
        <xdr:cNvPicPr>
          <a:picLocks noChangeAspect="1"/>
        </xdr:cNvPicPr>
      </xdr:nvPicPr>
      <xdr:blipFill>
        <a:blip r:embed="rId1"/>
        <a:stretch>
          <a:fillRect/>
        </a:stretch>
      </xdr:blipFill>
      <xdr:spPr>
        <a:xfrm>
          <a:off x="3463925" y="159181800"/>
          <a:ext cx="67310" cy="234950"/>
        </a:xfrm>
        <a:prstGeom prst="rect">
          <a:avLst/>
        </a:prstGeom>
        <a:noFill/>
        <a:ln w="9525">
          <a:noFill/>
        </a:ln>
      </xdr:spPr>
    </xdr:pic>
    <xdr:clientData/>
  </xdr:twoCellAnchor>
  <xdr:twoCellAnchor editAs="oneCell">
    <xdr:from>
      <xdr:col>5</xdr:col>
      <xdr:colOff>0</xdr:colOff>
      <xdr:row>137</xdr:row>
      <xdr:rowOff>0</xdr:rowOff>
    </xdr:from>
    <xdr:to>
      <xdr:col>5</xdr:col>
      <xdr:colOff>67310</xdr:colOff>
      <xdr:row>137</xdr:row>
      <xdr:rowOff>235585</xdr:rowOff>
    </xdr:to>
    <xdr:pic>
      <xdr:nvPicPr>
        <xdr:cNvPr id="1865" name="Picture 8" descr="clip_image3384"/>
        <xdr:cNvPicPr>
          <a:picLocks noChangeAspect="1"/>
        </xdr:cNvPicPr>
      </xdr:nvPicPr>
      <xdr:blipFill>
        <a:blip r:embed="rId1"/>
        <a:stretch>
          <a:fillRect/>
        </a:stretch>
      </xdr:blipFill>
      <xdr:spPr>
        <a:xfrm>
          <a:off x="3463925" y="159867600"/>
          <a:ext cx="67310" cy="235585"/>
        </a:xfrm>
        <a:prstGeom prst="rect">
          <a:avLst/>
        </a:prstGeom>
        <a:noFill/>
        <a:ln w="9525">
          <a:noFill/>
        </a:ln>
      </xdr:spPr>
    </xdr:pic>
    <xdr:clientData/>
  </xdr:twoCellAnchor>
  <xdr:twoCellAnchor>
    <xdr:from>
      <xdr:col>5</xdr:col>
      <xdr:colOff>0</xdr:colOff>
      <xdr:row>136</xdr:row>
      <xdr:rowOff>0</xdr:rowOff>
    </xdr:from>
    <xdr:to>
      <xdr:col>5</xdr:col>
      <xdr:colOff>67310</xdr:colOff>
      <xdr:row>136</xdr:row>
      <xdr:rowOff>226695</xdr:rowOff>
    </xdr:to>
    <xdr:pic>
      <xdr:nvPicPr>
        <xdr:cNvPr id="1871" name="Picture 8" descr="clip_image3384"/>
        <xdr:cNvPicPr/>
      </xdr:nvPicPr>
      <xdr:blipFill>
        <a:blip r:embed="rId1"/>
        <a:stretch>
          <a:fillRect/>
        </a:stretch>
      </xdr:blipFill>
      <xdr:spPr>
        <a:xfrm>
          <a:off x="3463925" y="159181800"/>
          <a:ext cx="67310" cy="226695"/>
        </a:xfrm>
        <a:prstGeom prst="rect">
          <a:avLst/>
        </a:prstGeom>
        <a:noFill/>
        <a:ln w="9525">
          <a:noFill/>
        </a:ln>
      </xdr:spPr>
    </xdr:pic>
    <xdr:clientData/>
  </xdr:twoCellAnchor>
  <xdr:twoCellAnchor>
    <xdr:from>
      <xdr:col>5</xdr:col>
      <xdr:colOff>125095</xdr:colOff>
      <xdr:row>136</xdr:row>
      <xdr:rowOff>0</xdr:rowOff>
    </xdr:from>
    <xdr:to>
      <xdr:col>5</xdr:col>
      <xdr:colOff>191770</xdr:colOff>
      <xdr:row>136</xdr:row>
      <xdr:rowOff>226695</xdr:rowOff>
    </xdr:to>
    <xdr:pic>
      <xdr:nvPicPr>
        <xdr:cNvPr id="1872" name="Picture 8" descr="clip_image3384"/>
        <xdr:cNvPicPr/>
      </xdr:nvPicPr>
      <xdr:blipFill>
        <a:blip r:embed="rId1"/>
        <a:stretch>
          <a:fillRect/>
        </a:stretch>
      </xdr:blipFill>
      <xdr:spPr>
        <a:xfrm>
          <a:off x="3589020" y="159181800"/>
          <a:ext cx="66675" cy="226695"/>
        </a:xfrm>
        <a:prstGeom prst="rect">
          <a:avLst/>
        </a:prstGeom>
        <a:noFill/>
        <a:ln w="9525">
          <a:noFill/>
        </a:ln>
      </xdr:spPr>
    </xdr:pic>
    <xdr:clientData/>
  </xdr:twoCellAnchor>
  <xdr:twoCellAnchor>
    <xdr:from>
      <xdr:col>5</xdr:col>
      <xdr:colOff>0</xdr:colOff>
      <xdr:row>136</xdr:row>
      <xdr:rowOff>0</xdr:rowOff>
    </xdr:from>
    <xdr:to>
      <xdr:col>5</xdr:col>
      <xdr:colOff>67310</xdr:colOff>
      <xdr:row>136</xdr:row>
      <xdr:rowOff>230505</xdr:rowOff>
    </xdr:to>
    <xdr:pic>
      <xdr:nvPicPr>
        <xdr:cNvPr id="1875" name="Picture 8" descr="clip_image3384"/>
        <xdr:cNvPicPr/>
      </xdr:nvPicPr>
      <xdr:blipFill>
        <a:blip r:embed="rId1"/>
        <a:stretch>
          <a:fillRect/>
        </a:stretch>
      </xdr:blipFill>
      <xdr:spPr>
        <a:xfrm>
          <a:off x="3463925" y="159181800"/>
          <a:ext cx="67310" cy="230505"/>
        </a:xfrm>
        <a:prstGeom prst="rect">
          <a:avLst/>
        </a:prstGeom>
        <a:noFill/>
        <a:ln w="9525">
          <a:noFill/>
        </a:ln>
      </xdr:spPr>
    </xdr:pic>
    <xdr:clientData/>
  </xdr:twoCellAnchor>
  <xdr:twoCellAnchor>
    <xdr:from>
      <xdr:col>5</xdr:col>
      <xdr:colOff>125095</xdr:colOff>
      <xdr:row>136</xdr:row>
      <xdr:rowOff>0</xdr:rowOff>
    </xdr:from>
    <xdr:to>
      <xdr:col>5</xdr:col>
      <xdr:colOff>191770</xdr:colOff>
      <xdr:row>136</xdr:row>
      <xdr:rowOff>230505</xdr:rowOff>
    </xdr:to>
    <xdr:pic>
      <xdr:nvPicPr>
        <xdr:cNvPr id="1876" name="Picture 8" descr="clip_image3384"/>
        <xdr:cNvPicPr/>
      </xdr:nvPicPr>
      <xdr:blipFill>
        <a:blip r:embed="rId1"/>
        <a:stretch>
          <a:fillRect/>
        </a:stretch>
      </xdr:blipFill>
      <xdr:spPr>
        <a:xfrm>
          <a:off x="3589020" y="159181800"/>
          <a:ext cx="66675" cy="230505"/>
        </a:xfrm>
        <a:prstGeom prst="rect">
          <a:avLst/>
        </a:prstGeom>
        <a:noFill/>
        <a:ln w="9525">
          <a:noFill/>
        </a:ln>
      </xdr:spPr>
    </xdr:pic>
    <xdr:clientData/>
  </xdr:twoCellAnchor>
  <xdr:twoCellAnchor editAs="oneCell">
    <xdr:from>
      <xdr:col>5</xdr:col>
      <xdr:colOff>0</xdr:colOff>
      <xdr:row>139</xdr:row>
      <xdr:rowOff>0</xdr:rowOff>
    </xdr:from>
    <xdr:to>
      <xdr:col>5</xdr:col>
      <xdr:colOff>67310</xdr:colOff>
      <xdr:row>139</xdr:row>
      <xdr:rowOff>235585</xdr:rowOff>
    </xdr:to>
    <xdr:pic>
      <xdr:nvPicPr>
        <xdr:cNvPr id="1939" name="Picture 1" descr="clip_image3376"/>
        <xdr:cNvPicPr>
          <a:picLocks noChangeAspect="1"/>
        </xdr:cNvPicPr>
      </xdr:nvPicPr>
      <xdr:blipFill>
        <a:blip r:embed="rId1"/>
        <a:stretch>
          <a:fillRect/>
        </a:stretch>
      </xdr:blipFill>
      <xdr:spPr>
        <a:xfrm>
          <a:off x="3463925" y="161429700"/>
          <a:ext cx="67310" cy="235585"/>
        </a:xfrm>
        <a:prstGeom prst="rect">
          <a:avLst/>
        </a:prstGeom>
        <a:noFill/>
        <a:ln w="9525">
          <a:noFill/>
        </a:ln>
      </xdr:spPr>
    </xdr:pic>
    <xdr:clientData/>
  </xdr:twoCellAnchor>
  <xdr:twoCellAnchor editAs="oneCell">
    <xdr:from>
      <xdr:col>5</xdr:col>
      <xdr:colOff>78740</xdr:colOff>
      <xdr:row>139</xdr:row>
      <xdr:rowOff>0</xdr:rowOff>
    </xdr:from>
    <xdr:to>
      <xdr:col>5</xdr:col>
      <xdr:colOff>140970</xdr:colOff>
      <xdr:row>139</xdr:row>
      <xdr:rowOff>235585</xdr:rowOff>
    </xdr:to>
    <xdr:pic>
      <xdr:nvPicPr>
        <xdr:cNvPr id="1940" name="Picture 2" descr="clip_image3377"/>
        <xdr:cNvPicPr>
          <a:picLocks noChangeAspect="1"/>
        </xdr:cNvPicPr>
      </xdr:nvPicPr>
      <xdr:blipFill>
        <a:blip r:embed="rId1"/>
        <a:stretch>
          <a:fillRect/>
        </a:stretch>
      </xdr:blipFill>
      <xdr:spPr>
        <a:xfrm>
          <a:off x="3542665" y="161429700"/>
          <a:ext cx="62230" cy="235585"/>
        </a:xfrm>
        <a:prstGeom prst="rect">
          <a:avLst/>
        </a:prstGeom>
        <a:noFill/>
        <a:ln w="9525">
          <a:noFill/>
        </a:ln>
      </xdr:spPr>
    </xdr:pic>
    <xdr:clientData/>
  </xdr:twoCellAnchor>
  <xdr:twoCellAnchor editAs="oneCell">
    <xdr:from>
      <xdr:col>5</xdr:col>
      <xdr:colOff>154940</xdr:colOff>
      <xdr:row>139</xdr:row>
      <xdr:rowOff>0</xdr:rowOff>
    </xdr:from>
    <xdr:to>
      <xdr:col>5</xdr:col>
      <xdr:colOff>219710</xdr:colOff>
      <xdr:row>139</xdr:row>
      <xdr:rowOff>235585</xdr:rowOff>
    </xdr:to>
    <xdr:pic>
      <xdr:nvPicPr>
        <xdr:cNvPr id="1941" name="Picture 3" descr="clip_image3378"/>
        <xdr:cNvPicPr>
          <a:picLocks noChangeAspect="1"/>
        </xdr:cNvPicPr>
      </xdr:nvPicPr>
      <xdr:blipFill>
        <a:blip r:embed="rId1"/>
        <a:stretch>
          <a:fillRect/>
        </a:stretch>
      </xdr:blipFill>
      <xdr:spPr>
        <a:xfrm>
          <a:off x="3618865" y="161429700"/>
          <a:ext cx="64770" cy="235585"/>
        </a:xfrm>
        <a:prstGeom prst="rect">
          <a:avLst/>
        </a:prstGeom>
        <a:noFill/>
        <a:ln w="9525">
          <a:noFill/>
        </a:ln>
      </xdr:spPr>
    </xdr:pic>
    <xdr:clientData/>
  </xdr:twoCellAnchor>
  <xdr:twoCellAnchor editAs="oneCell">
    <xdr:from>
      <xdr:col>5</xdr:col>
      <xdr:colOff>229235</xdr:colOff>
      <xdr:row>139</xdr:row>
      <xdr:rowOff>0</xdr:rowOff>
    </xdr:from>
    <xdr:to>
      <xdr:col>5</xdr:col>
      <xdr:colOff>295910</xdr:colOff>
      <xdr:row>139</xdr:row>
      <xdr:rowOff>235585</xdr:rowOff>
    </xdr:to>
    <xdr:pic>
      <xdr:nvPicPr>
        <xdr:cNvPr id="1942" name="Picture 4" descr="clip_image3379"/>
        <xdr:cNvPicPr>
          <a:picLocks noChangeAspect="1"/>
        </xdr:cNvPicPr>
      </xdr:nvPicPr>
      <xdr:blipFill>
        <a:blip r:embed="rId1"/>
        <a:stretch>
          <a:fillRect/>
        </a:stretch>
      </xdr:blipFill>
      <xdr:spPr>
        <a:xfrm>
          <a:off x="3693160" y="161429700"/>
          <a:ext cx="66675" cy="235585"/>
        </a:xfrm>
        <a:prstGeom prst="rect">
          <a:avLst/>
        </a:prstGeom>
        <a:noFill/>
        <a:ln w="9525">
          <a:noFill/>
        </a:ln>
      </xdr:spPr>
    </xdr:pic>
    <xdr:clientData/>
  </xdr:twoCellAnchor>
  <xdr:twoCellAnchor editAs="oneCell">
    <xdr:from>
      <xdr:col>5</xdr:col>
      <xdr:colOff>305435</xdr:colOff>
      <xdr:row>139</xdr:row>
      <xdr:rowOff>0</xdr:rowOff>
    </xdr:from>
    <xdr:to>
      <xdr:col>5</xdr:col>
      <xdr:colOff>370205</xdr:colOff>
      <xdr:row>139</xdr:row>
      <xdr:rowOff>235585</xdr:rowOff>
    </xdr:to>
    <xdr:pic>
      <xdr:nvPicPr>
        <xdr:cNvPr id="1943" name="Picture 5" descr="clip_image3380"/>
        <xdr:cNvPicPr>
          <a:picLocks noChangeAspect="1"/>
        </xdr:cNvPicPr>
      </xdr:nvPicPr>
      <xdr:blipFill>
        <a:blip r:embed="rId1"/>
        <a:stretch>
          <a:fillRect/>
        </a:stretch>
      </xdr:blipFill>
      <xdr:spPr>
        <a:xfrm>
          <a:off x="3769360" y="161429700"/>
          <a:ext cx="64770" cy="235585"/>
        </a:xfrm>
        <a:prstGeom prst="rect">
          <a:avLst/>
        </a:prstGeom>
        <a:noFill/>
        <a:ln w="9525">
          <a:noFill/>
        </a:ln>
      </xdr:spPr>
    </xdr:pic>
    <xdr:clientData/>
  </xdr:twoCellAnchor>
  <xdr:twoCellAnchor editAs="oneCell">
    <xdr:from>
      <xdr:col>5</xdr:col>
      <xdr:colOff>0</xdr:colOff>
      <xdr:row>139</xdr:row>
      <xdr:rowOff>0</xdr:rowOff>
    </xdr:from>
    <xdr:to>
      <xdr:col>5</xdr:col>
      <xdr:colOff>67310</xdr:colOff>
      <xdr:row>139</xdr:row>
      <xdr:rowOff>229870</xdr:rowOff>
    </xdr:to>
    <xdr:pic>
      <xdr:nvPicPr>
        <xdr:cNvPr id="1999" name="Picture 1" descr="clip_image3376"/>
        <xdr:cNvPicPr>
          <a:picLocks noChangeAspect="1"/>
        </xdr:cNvPicPr>
      </xdr:nvPicPr>
      <xdr:blipFill>
        <a:blip r:embed="rId1"/>
        <a:stretch>
          <a:fillRect/>
        </a:stretch>
      </xdr:blipFill>
      <xdr:spPr>
        <a:xfrm>
          <a:off x="3463925" y="161429700"/>
          <a:ext cx="67310" cy="229870"/>
        </a:xfrm>
        <a:prstGeom prst="rect">
          <a:avLst/>
        </a:prstGeom>
        <a:noFill/>
        <a:ln w="9525">
          <a:noFill/>
        </a:ln>
      </xdr:spPr>
    </xdr:pic>
    <xdr:clientData/>
  </xdr:twoCellAnchor>
  <xdr:twoCellAnchor editAs="oneCell">
    <xdr:from>
      <xdr:col>5</xdr:col>
      <xdr:colOff>78740</xdr:colOff>
      <xdr:row>139</xdr:row>
      <xdr:rowOff>0</xdr:rowOff>
    </xdr:from>
    <xdr:to>
      <xdr:col>5</xdr:col>
      <xdr:colOff>140970</xdr:colOff>
      <xdr:row>139</xdr:row>
      <xdr:rowOff>229870</xdr:rowOff>
    </xdr:to>
    <xdr:pic>
      <xdr:nvPicPr>
        <xdr:cNvPr id="2000" name="Picture 2" descr="clip_image3377"/>
        <xdr:cNvPicPr>
          <a:picLocks noChangeAspect="1"/>
        </xdr:cNvPicPr>
      </xdr:nvPicPr>
      <xdr:blipFill>
        <a:blip r:embed="rId1"/>
        <a:stretch>
          <a:fillRect/>
        </a:stretch>
      </xdr:blipFill>
      <xdr:spPr>
        <a:xfrm>
          <a:off x="3542665" y="161429700"/>
          <a:ext cx="62230" cy="229870"/>
        </a:xfrm>
        <a:prstGeom prst="rect">
          <a:avLst/>
        </a:prstGeom>
        <a:noFill/>
        <a:ln w="9525">
          <a:noFill/>
        </a:ln>
      </xdr:spPr>
    </xdr:pic>
    <xdr:clientData/>
  </xdr:twoCellAnchor>
  <xdr:twoCellAnchor editAs="oneCell">
    <xdr:from>
      <xdr:col>5</xdr:col>
      <xdr:colOff>154940</xdr:colOff>
      <xdr:row>139</xdr:row>
      <xdr:rowOff>0</xdr:rowOff>
    </xdr:from>
    <xdr:to>
      <xdr:col>5</xdr:col>
      <xdr:colOff>219710</xdr:colOff>
      <xdr:row>139</xdr:row>
      <xdr:rowOff>229870</xdr:rowOff>
    </xdr:to>
    <xdr:pic>
      <xdr:nvPicPr>
        <xdr:cNvPr id="2001" name="Picture 3" descr="clip_image3378"/>
        <xdr:cNvPicPr>
          <a:picLocks noChangeAspect="1"/>
        </xdr:cNvPicPr>
      </xdr:nvPicPr>
      <xdr:blipFill>
        <a:blip r:embed="rId1"/>
        <a:stretch>
          <a:fillRect/>
        </a:stretch>
      </xdr:blipFill>
      <xdr:spPr>
        <a:xfrm>
          <a:off x="3618865" y="161429700"/>
          <a:ext cx="64770" cy="229870"/>
        </a:xfrm>
        <a:prstGeom prst="rect">
          <a:avLst/>
        </a:prstGeom>
        <a:noFill/>
        <a:ln w="9525">
          <a:noFill/>
        </a:ln>
      </xdr:spPr>
    </xdr:pic>
    <xdr:clientData/>
  </xdr:twoCellAnchor>
  <xdr:twoCellAnchor editAs="oneCell">
    <xdr:from>
      <xdr:col>5</xdr:col>
      <xdr:colOff>229235</xdr:colOff>
      <xdr:row>139</xdr:row>
      <xdr:rowOff>0</xdr:rowOff>
    </xdr:from>
    <xdr:to>
      <xdr:col>5</xdr:col>
      <xdr:colOff>295910</xdr:colOff>
      <xdr:row>139</xdr:row>
      <xdr:rowOff>229870</xdr:rowOff>
    </xdr:to>
    <xdr:pic>
      <xdr:nvPicPr>
        <xdr:cNvPr id="2002" name="Picture 4" descr="clip_image3379"/>
        <xdr:cNvPicPr>
          <a:picLocks noChangeAspect="1"/>
        </xdr:cNvPicPr>
      </xdr:nvPicPr>
      <xdr:blipFill>
        <a:blip r:embed="rId1"/>
        <a:stretch>
          <a:fillRect/>
        </a:stretch>
      </xdr:blipFill>
      <xdr:spPr>
        <a:xfrm>
          <a:off x="3693160" y="161429700"/>
          <a:ext cx="66675" cy="229870"/>
        </a:xfrm>
        <a:prstGeom prst="rect">
          <a:avLst/>
        </a:prstGeom>
        <a:noFill/>
        <a:ln w="9525">
          <a:noFill/>
        </a:ln>
      </xdr:spPr>
    </xdr:pic>
    <xdr:clientData/>
  </xdr:twoCellAnchor>
  <xdr:twoCellAnchor editAs="oneCell">
    <xdr:from>
      <xdr:col>5</xdr:col>
      <xdr:colOff>305435</xdr:colOff>
      <xdr:row>139</xdr:row>
      <xdr:rowOff>0</xdr:rowOff>
    </xdr:from>
    <xdr:to>
      <xdr:col>5</xdr:col>
      <xdr:colOff>370205</xdr:colOff>
      <xdr:row>139</xdr:row>
      <xdr:rowOff>229870</xdr:rowOff>
    </xdr:to>
    <xdr:pic>
      <xdr:nvPicPr>
        <xdr:cNvPr id="2003" name="Picture 5" descr="clip_image3380"/>
        <xdr:cNvPicPr>
          <a:picLocks noChangeAspect="1"/>
        </xdr:cNvPicPr>
      </xdr:nvPicPr>
      <xdr:blipFill>
        <a:blip r:embed="rId1"/>
        <a:stretch>
          <a:fillRect/>
        </a:stretch>
      </xdr:blipFill>
      <xdr:spPr>
        <a:xfrm>
          <a:off x="3769360" y="161429700"/>
          <a:ext cx="64770" cy="229870"/>
        </a:xfrm>
        <a:prstGeom prst="rect">
          <a:avLst/>
        </a:prstGeom>
        <a:noFill/>
        <a:ln w="9525">
          <a:noFill/>
        </a:ln>
      </xdr:spPr>
    </xdr:pic>
    <xdr:clientData/>
  </xdr:twoCellAnchor>
  <xdr:twoCellAnchor editAs="oneCell">
    <xdr:from>
      <xdr:col>9</xdr:col>
      <xdr:colOff>0</xdr:colOff>
      <xdr:row>147</xdr:row>
      <xdr:rowOff>0</xdr:rowOff>
    </xdr:from>
    <xdr:to>
      <xdr:col>9</xdr:col>
      <xdr:colOff>66040</xdr:colOff>
      <xdr:row>147</xdr:row>
      <xdr:rowOff>235585</xdr:rowOff>
    </xdr:to>
    <xdr:pic>
      <xdr:nvPicPr>
        <xdr:cNvPr id="2059" name="Picture 1" descr="clip_image3376"/>
        <xdr:cNvPicPr>
          <a:picLocks noChangeAspect="1"/>
        </xdr:cNvPicPr>
      </xdr:nvPicPr>
      <xdr:blipFill>
        <a:blip r:embed="rId1"/>
        <a:stretch>
          <a:fillRect/>
        </a:stretch>
      </xdr:blipFill>
      <xdr:spPr>
        <a:xfrm>
          <a:off x="6514465" y="169354500"/>
          <a:ext cx="66040" cy="235585"/>
        </a:xfrm>
        <a:prstGeom prst="rect">
          <a:avLst/>
        </a:prstGeom>
        <a:noFill/>
        <a:ln w="9525">
          <a:noFill/>
        </a:ln>
      </xdr:spPr>
    </xdr:pic>
    <xdr:clientData/>
  </xdr:twoCellAnchor>
  <xdr:twoCellAnchor editAs="oneCell">
    <xdr:from>
      <xdr:col>9</xdr:col>
      <xdr:colOff>79375</xdr:colOff>
      <xdr:row>147</xdr:row>
      <xdr:rowOff>0</xdr:rowOff>
    </xdr:from>
    <xdr:to>
      <xdr:col>9</xdr:col>
      <xdr:colOff>141605</xdr:colOff>
      <xdr:row>147</xdr:row>
      <xdr:rowOff>235585</xdr:rowOff>
    </xdr:to>
    <xdr:pic>
      <xdr:nvPicPr>
        <xdr:cNvPr id="2060" name="Picture 2" descr="clip_image3377"/>
        <xdr:cNvPicPr>
          <a:picLocks noChangeAspect="1"/>
        </xdr:cNvPicPr>
      </xdr:nvPicPr>
      <xdr:blipFill>
        <a:blip r:embed="rId1"/>
        <a:stretch>
          <a:fillRect/>
        </a:stretch>
      </xdr:blipFill>
      <xdr:spPr>
        <a:xfrm>
          <a:off x="6593840" y="169354500"/>
          <a:ext cx="62230" cy="235585"/>
        </a:xfrm>
        <a:prstGeom prst="rect">
          <a:avLst/>
        </a:prstGeom>
        <a:noFill/>
        <a:ln w="9525">
          <a:noFill/>
        </a:ln>
      </xdr:spPr>
    </xdr:pic>
    <xdr:clientData/>
  </xdr:twoCellAnchor>
  <xdr:twoCellAnchor editAs="oneCell">
    <xdr:from>
      <xdr:col>9</xdr:col>
      <xdr:colOff>154305</xdr:colOff>
      <xdr:row>147</xdr:row>
      <xdr:rowOff>0</xdr:rowOff>
    </xdr:from>
    <xdr:to>
      <xdr:col>9</xdr:col>
      <xdr:colOff>219075</xdr:colOff>
      <xdr:row>147</xdr:row>
      <xdr:rowOff>235585</xdr:rowOff>
    </xdr:to>
    <xdr:pic>
      <xdr:nvPicPr>
        <xdr:cNvPr id="2061" name="Picture 3" descr="clip_image3378"/>
        <xdr:cNvPicPr>
          <a:picLocks noChangeAspect="1"/>
        </xdr:cNvPicPr>
      </xdr:nvPicPr>
      <xdr:blipFill>
        <a:blip r:embed="rId1"/>
        <a:stretch>
          <a:fillRect/>
        </a:stretch>
      </xdr:blipFill>
      <xdr:spPr>
        <a:xfrm>
          <a:off x="6668770" y="169354500"/>
          <a:ext cx="64770" cy="235585"/>
        </a:xfrm>
        <a:prstGeom prst="rect">
          <a:avLst/>
        </a:prstGeom>
        <a:noFill/>
        <a:ln w="9525">
          <a:noFill/>
        </a:ln>
      </xdr:spPr>
    </xdr:pic>
    <xdr:clientData/>
  </xdr:twoCellAnchor>
  <xdr:twoCellAnchor editAs="oneCell">
    <xdr:from>
      <xdr:col>9</xdr:col>
      <xdr:colOff>229235</xdr:colOff>
      <xdr:row>147</xdr:row>
      <xdr:rowOff>0</xdr:rowOff>
    </xdr:from>
    <xdr:to>
      <xdr:col>9</xdr:col>
      <xdr:colOff>295275</xdr:colOff>
      <xdr:row>147</xdr:row>
      <xdr:rowOff>235585</xdr:rowOff>
    </xdr:to>
    <xdr:pic>
      <xdr:nvPicPr>
        <xdr:cNvPr id="2062" name="Picture 4" descr="clip_image3379"/>
        <xdr:cNvPicPr>
          <a:picLocks noChangeAspect="1"/>
        </xdr:cNvPicPr>
      </xdr:nvPicPr>
      <xdr:blipFill>
        <a:blip r:embed="rId1"/>
        <a:stretch>
          <a:fillRect/>
        </a:stretch>
      </xdr:blipFill>
      <xdr:spPr>
        <a:xfrm>
          <a:off x="6743700" y="169354500"/>
          <a:ext cx="66040" cy="235585"/>
        </a:xfrm>
        <a:prstGeom prst="rect">
          <a:avLst/>
        </a:prstGeom>
        <a:noFill/>
        <a:ln w="9525">
          <a:noFill/>
        </a:ln>
      </xdr:spPr>
    </xdr:pic>
    <xdr:clientData/>
  </xdr:twoCellAnchor>
  <xdr:twoCellAnchor editAs="oneCell">
    <xdr:from>
      <xdr:col>9</xdr:col>
      <xdr:colOff>304165</xdr:colOff>
      <xdr:row>147</xdr:row>
      <xdr:rowOff>0</xdr:rowOff>
    </xdr:from>
    <xdr:to>
      <xdr:col>9</xdr:col>
      <xdr:colOff>370840</xdr:colOff>
      <xdr:row>147</xdr:row>
      <xdr:rowOff>235585</xdr:rowOff>
    </xdr:to>
    <xdr:pic>
      <xdr:nvPicPr>
        <xdr:cNvPr id="2063" name="Picture 5" descr="clip_image3380"/>
        <xdr:cNvPicPr>
          <a:picLocks noChangeAspect="1"/>
        </xdr:cNvPicPr>
      </xdr:nvPicPr>
      <xdr:blipFill>
        <a:blip r:embed="rId1"/>
        <a:stretch>
          <a:fillRect/>
        </a:stretch>
      </xdr:blipFill>
      <xdr:spPr>
        <a:xfrm>
          <a:off x="6818630" y="169354500"/>
          <a:ext cx="66675" cy="235585"/>
        </a:xfrm>
        <a:prstGeom prst="rect">
          <a:avLst/>
        </a:prstGeom>
        <a:noFill/>
        <a:ln w="9525">
          <a:noFill/>
        </a:ln>
      </xdr:spPr>
    </xdr:pic>
    <xdr:clientData/>
  </xdr:twoCellAnchor>
  <xdr:twoCellAnchor editAs="oneCell">
    <xdr:from>
      <xdr:col>9</xdr:col>
      <xdr:colOff>342900</xdr:colOff>
      <xdr:row>147</xdr:row>
      <xdr:rowOff>0</xdr:rowOff>
    </xdr:from>
    <xdr:to>
      <xdr:col>9</xdr:col>
      <xdr:colOff>407670</xdr:colOff>
      <xdr:row>147</xdr:row>
      <xdr:rowOff>235585</xdr:rowOff>
    </xdr:to>
    <xdr:pic>
      <xdr:nvPicPr>
        <xdr:cNvPr id="2064" name="Picture 6" descr="clip_image3381"/>
        <xdr:cNvPicPr>
          <a:picLocks noChangeAspect="1"/>
        </xdr:cNvPicPr>
      </xdr:nvPicPr>
      <xdr:blipFill>
        <a:blip r:embed="rId1"/>
        <a:stretch>
          <a:fillRect/>
        </a:stretch>
      </xdr:blipFill>
      <xdr:spPr>
        <a:xfrm>
          <a:off x="6857365" y="169354500"/>
          <a:ext cx="64770" cy="235585"/>
        </a:xfrm>
        <a:prstGeom prst="rect">
          <a:avLst/>
        </a:prstGeom>
        <a:noFill/>
        <a:ln w="9525">
          <a:noFill/>
        </a:ln>
      </xdr:spPr>
    </xdr:pic>
    <xdr:clientData/>
  </xdr:twoCellAnchor>
  <xdr:twoCellAnchor editAs="oneCell">
    <xdr:from>
      <xdr:col>9</xdr:col>
      <xdr:colOff>342900</xdr:colOff>
      <xdr:row>147</xdr:row>
      <xdr:rowOff>0</xdr:rowOff>
    </xdr:from>
    <xdr:to>
      <xdr:col>9</xdr:col>
      <xdr:colOff>412115</xdr:colOff>
      <xdr:row>147</xdr:row>
      <xdr:rowOff>235585</xdr:rowOff>
    </xdr:to>
    <xdr:pic>
      <xdr:nvPicPr>
        <xdr:cNvPr id="2065" name="Picture 7" descr="clip_image3383"/>
        <xdr:cNvPicPr>
          <a:picLocks noChangeAspect="1"/>
        </xdr:cNvPicPr>
      </xdr:nvPicPr>
      <xdr:blipFill>
        <a:blip r:embed="rId1"/>
        <a:stretch>
          <a:fillRect/>
        </a:stretch>
      </xdr:blipFill>
      <xdr:spPr>
        <a:xfrm>
          <a:off x="6857365" y="169354500"/>
          <a:ext cx="69215" cy="235585"/>
        </a:xfrm>
        <a:prstGeom prst="rect">
          <a:avLst/>
        </a:prstGeom>
        <a:noFill/>
        <a:ln w="9525">
          <a:noFill/>
        </a:ln>
      </xdr:spPr>
    </xdr:pic>
    <xdr:clientData/>
  </xdr:twoCellAnchor>
  <xdr:twoCellAnchor editAs="oneCell">
    <xdr:from>
      <xdr:col>9</xdr:col>
      <xdr:colOff>342900</xdr:colOff>
      <xdr:row>147</xdr:row>
      <xdr:rowOff>0</xdr:rowOff>
    </xdr:from>
    <xdr:to>
      <xdr:col>9</xdr:col>
      <xdr:colOff>409575</xdr:colOff>
      <xdr:row>147</xdr:row>
      <xdr:rowOff>235585</xdr:rowOff>
    </xdr:to>
    <xdr:pic>
      <xdr:nvPicPr>
        <xdr:cNvPr id="2066" name="Picture 8" descr="clip_image3384"/>
        <xdr:cNvPicPr>
          <a:picLocks noChangeAspect="1"/>
        </xdr:cNvPicPr>
      </xdr:nvPicPr>
      <xdr:blipFill>
        <a:blip r:embed="rId1"/>
        <a:stretch>
          <a:fillRect/>
        </a:stretch>
      </xdr:blipFill>
      <xdr:spPr>
        <a:xfrm>
          <a:off x="6857365" y="169354500"/>
          <a:ext cx="66675" cy="235585"/>
        </a:xfrm>
        <a:prstGeom prst="rect">
          <a:avLst/>
        </a:prstGeom>
        <a:noFill/>
        <a:ln w="9525">
          <a:noFill/>
        </a:ln>
      </xdr:spPr>
    </xdr:pic>
    <xdr:clientData/>
  </xdr:twoCellAnchor>
  <xdr:twoCellAnchor editAs="oneCell">
    <xdr:from>
      <xdr:col>9</xdr:col>
      <xdr:colOff>342900</xdr:colOff>
      <xdr:row>147</xdr:row>
      <xdr:rowOff>0</xdr:rowOff>
    </xdr:from>
    <xdr:to>
      <xdr:col>9</xdr:col>
      <xdr:colOff>408940</xdr:colOff>
      <xdr:row>147</xdr:row>
      <xdr:rowOff>235585</xdr:rowOff>
    </xdr:to>
    <xdr:pic>
      <xdr:nvPicPr>
        <xdr:cNvPr id="2067" name="Picture 9" descr="clip_image3386"/>
        <xdr:cNvPicPr>
          <a:picLocks noChangeAspect="1"/>
        </xdr:cNvPicPr>
      </xdr:nvPicPr>
      <xdr:blipFill>
        <a:blip r:embed="rId1"/>
        <a:stretch>
          <a:fillRect/>
        </a:stretch>
      </xdr:blipFill>
      <xdr:spPr>
        <a:xfrm>
          <a:off x="6857365" y="169354500"/>
          <a:ext cx="66040" cy="235585"/>
        </a:xfrm>
        <a:prstGeom prst="rect">
          <a:avLst/>
        </a:prstGeom>
        <a:noFill/>
        <a:ln w="9525">
          <a:noFill/>
        </a:ln>
      </xdr:spPr>
    </xdr:pic>
    <xdr:clientData/>
  </xdr:twoCellAnchor>
  <xdr:twoCellAnchor editAs="oneCell">
    <xdr:from>
      <xdr:col>10</xdr:col>
      <xdr:colOff>0</xdr:colOff>
      <xdr:row>145</xdr:row>
      <xdr:rowOff>0</xdr:rowOff>
    </xdr:from>
    <xdr:to>
      <xdr:col>10</xdr:col>
      <xdr:colOff>66040</xdr:colOff>
      <xdr:row>145</xdr:row>
      <xdr:rowOff>229870</xdr:rowOff>
    </xdr:to>
    <xdr:pic>
      <xdr:nvPicPr>
        <xdr:cNvPr id="2095" name="Picture 1" descr="clip_image3376"/>
        <xdr:cNvPicPr>
          <a:picLocks noChangeAspect="1"/>
        </xdr:cNvPicPr>
      </xdr:nvPicPr>
      <xdr:blipFill>
        <a:blip r:embed="rId1"/>
        <a:stretch>
          <a:fillRect/>
        </a:stretch>
      </xdr:blipFill>
      <xdr:spPr>
        <a:xfrm>
          <a:off x="6958330" y="166204900"/>
          <a:ext cx="66040" cy="229870"/>
        </a:xfrm>
        <a:prstGeom prst="rect">
          <a:avLst/>
        </a:prstGeom>
        <a:noFill/>
        <a:ln w="9525">
          <a:noFill/>
        </a:ln>
      </xdr:spPr>
    </xdr:pic>
    <xdr:clientData/>
  </xdr:twoCellAnchor>
  <xdr:twoCellAnchor editAs="oneCell">
    <xdr:from>
      <xdr:col>10</xdr:col>
      <xdr:colOff>79375</xdr:colOff>
      <xdr:row>145</xdr:row>
      <xdr:rowOff>0</xdr:rowOff>
    </xdr:from>
    <xdr:to>
      <xdr:col>10</xdr:col>
      <xdr:colOff>141605</xdr:colOff>
      <xdr:row>145</xdr:row>
      <xdr:rowOff>229870</xdr:rowOff>
    </xdr:to>
    <xdr:pic>
      <xdr:nvPicPr>
        <xdr:cNvPr id="2096" name="Picture 2" descr="clip_image3377"/>
        <xdr:cNvPicPr>
          <a:picLocks noChangeAspect="1"/>
        </xdr:cNvPicPr>
      </xdr:nvPicPr>
      <xdr:blipFill>
        <a:blip r:embed="rId1"/>
        <a:stretch>
          <a:fillRect/>
        </a:stretch>
      </xdr:blipFill>
      <xdr:spPr>
        <a:xfrm>
          <a:off x="7037705" y="166204900"/>
          <a:ext cx="62230" cy="229870"/>
        </a:xfrm>
        <a:prstGeom prst="rect">
          <a:avLst/>
        </a:prstGeom>
        <a:noFill/>
        <a:ln w="9525">
          <a:noFill/>
        </a:ln>
      </xdr:spPr>
    </xdr:pic>
    <xdr:clientData/>
  </xdr:twoCellAnchor>
  <xdr:twoCellAnchor editAs="oneCell">
    <xdr:from>
      <xdr:col>10</xdr:col>
      <xdr:colOff>154305</xdr:colOff>
      <xdr:row>145</xdr:row>
      <xdr:rowOff>0</xdr:rowOff>
    </xdr:from>
    <xdr:to>
      <xdr:col>10</xdr:col>
      <xdr:colOff>219075</xdr:colOff>
      <xdr:row>145</xdr:row>
      <xdr:rowOff>229870</xdr:rowOff>
    </xdr:to>
    <xdr:pic>
      <xdr:nvPicPr>
        <xdr:cNvPr id="2097" name="Picture 3" descr="clip_image3378"/>
        <xdr:cNvPicPr>
          <a:picLocks noChangeAspect="1"/>
        </xdr:cNvPicPr>
      </xdr:nvPicPr>
      <xdr:blipFill>
        <a:blip r:embed="rId1"/>
        <a:stretch>
          <a:fillRect/>
        </a:stretch>
      </xdr:blipFill>
      <xdr:spPr>
        <a:xfrm>
          <a:off x="7112635" y="166204900"/>
          <a:ext cx="64770" cy="229870"/>
        </a:xfrm>
        <a:prstGeom prst="rect">
          <a:avLst/>
        </a:prstGeom>
        <a:noFill/>
        <a:ln w="9525">
          <a:noFill/>
        </a:ln>
      </xdr:spPr>
    </xdr:pic>
    <xdr:clientData/>
  </xdr:twoCellAnchor>
  <xdr:twoCellAnchor editAs="oneCell">
    <xdr:from>
      <xdr:col>10</xdr:col>
      <xdr:colOff>229235</xdr:colOff>
      <xdr:row>145</xdr:row>
      <xdr:rowOff>0</xdr:rowOff>
    </xdr:from>
    <xdr:to>
      <xdr:col>10</xdr:col>
      <xdr:colOff>295275</xdr:colOff>
      <xdr:row>145</xdr:row>
      <xdr:rowOff>229870</xdr:rowOff>
    </xdr:to>
    <xdr:pic>
      <xdr:nvPicPr>
        <xdr:cNvPr id="2098" name="Picture 4" descr="clip_image3379"/>
        <xdr:cNvPicPr>
          <a:picLocks noChangeAspect="1"/>
        </xdr:cNvPicPr>
      </xdr:nvPicPr>
      <xdr:blipFill>
        <a:blip r:embed="rId1"/>
        <a:stretch>
          <a:fillRect/>
        </a:stretch>
      </xdr:blipFill>
      <xdr:spPr>
        <a:xfrm>
          <a:off x="7187565" y="166204900"/>
          <a:ext cx="66040" cy="229870"/>
        </a:xfrm>
        <a:prstGeom prst="rect">
          <a:avLst/>
        </a:prstGeom>
        <a:noFill/>
        <a:ln w="9525">
          <a:noFill/>
        </a:ln>
      </xdr:spPr>
    </xdr:pic>
    <xdr:clientData/>
  </xdr:twoCellAnchor>
  <xdr:twoCellAnchor editAs="oneCell">
    <xdr:from>
      <xdr:col>10</xdr:col>
      <xdr:colOff>304165</xdr:colOff>
      <xdr:row>145</xdr:row>
      <xdr:rowOff>0</xdr:rowOff>
    </xdr:from>
    <xdr:to>
      <xdr:col>10</xdr:col>
      <xdr:colOff>370840</xdr:colOff>
      <xdr:row>145</xdr:row>
      <xdr:rowOff>229870</xdr:rowOff>
    </xdr:to>
    <xdr:pic>
      <xdr:nvPicPr>
        <xdr:cNvPr id="2099" name="Picture 5" descr="clip_image3380"/>
        <xdr:cNvPicPr>
          <a:picLocks noChangeAspect="1"/>
        </xdr:cNvPicPr>
      </xdr:nvPicPr>
      <xdr:blipFill>
        <a:blip r:embed="rId1"/>
        <a:stretch>
          <a:fillRect/>
        </a:stretch>
      </xdr:blipFill>
      <xdr:spPr>
        <a:xfrm>
          <a:off x="7262495" y="166204900"/>
          <a:ext cx="66675" cy="229870"/>
        </a:xfrm>
        <a:prstGeom prst="rect">
          <a:avLst/>
        </a:prstGeom>
        <a:noFill/>
        <a:ln w="9525">
          <a:noFill/>
        </a:ln>
      </xdr:spPr>
    </xdr:pic>
    <xdr:clientData/>
  </xdr:twoCellAnchor>
  <xdr:twoCellAnchor editAs="oneCell">
    <xdr:from>
      <xdr:col>10</xdr:col>
      <xdr:colOff>342900</xdr:colOff>
      <xdr:row>145</xdr:row>
      <xdr:rowOff>0</xdr:rowOff>
    </xdr:from>
    <xdr:to>
      <xdr:col>10</xdr:col>
      <xdr:colOff>407670</xdr:colOff>
      <xdr:row>145</xdr:row>
      <xdr:rowOff>229870</xdr:rowOff>
    </xdr:to>
    <xdr:pic>
      <xdr:nvPicPr>
        <xdr:cNvPr id="2100" name="Picture 6" descr="clip_image3381"/>
        <xdr:cNvPicPr>
          <a:picLocks noChangeAspect="1"/>
        </xdr:cNvPicPr>
      </xdr:nvPicPr>
      <xdr:blipFill>
        <a:blip r:embed="rId1"/>
        <a:stretch>
          <a:fillRect/>
        </a:stretch>
      </xdr:blipFill>
      <xdr:spPr>
        <a:xfrm>
          <a:off x="7301230" y="166204900"/>
          <a:ext cx="64770" cy="229870"/>
        </a:xfrm>
        <a:prstGeom prst="rect">
          <a:avLst/>
        </a:prstGeom>
        <a:noFill/>
        <a:ln w="9525">
          <a:noFill/>
        </a:ln>
      </xdr:spPr>
    </xdr:pic>
    <xdr:clientData/>
  </xdr:twoCellAnchor>
  <xdr:twoCellAnchor editAs="oneCell">
    <xdr:from>
      <xdr:col>10</xdr:col>
      <xdr:colOff>342900</xdr:colOff>
      <xdr:row>145</xdr:row>
      <xdr:rowOff>0</xdr:rowOff>
    </xdr:from>
    <xdr:to>
      <xdr:col>10</xdr:col>
      <xdr:colOff>412115</xdr:colOff>
      <xdr:row>145</xdr:row>
      <xdr:rowOff>229870</xdr:rowOff>
    </xdr:to>
    <xdr:pic>
      <xdr:nvPicPr>
        <xdr:cNvPr id="2101" name="Picture 7" descr="clip_image3383"/>
        <xdr:cNvPicPr>
          <a:picLocks noChangeAspect="1"/>
        </xdr:cNvPicPr>
      </xdr:nvPicPr>
      <xdr:blipFill>
        <a:blip r:embed="rId1"/>
        <a:stretch>
          <a:fillRect/>
        </a:stretch>
      </xdr:blipFill>
      <xdr:spPr>
        <a:xfrm>
          <a:off x="7301230" y="166204900"/>
          <a:ext cx="69215" cy="229870"/>
        </a:xfrm>
        <a:prstGeom prst="rect">
          <a:avLst/>
        </a:prstGeom>
        <a:noFill/>
        <a:ln w="9525">
          <a:noFill/>
        </a:ln>
      </xdr:spPr>
    </xdr:pic>
    <xdr:clientData/>
  </xdr:twoCellAnchor>
  <xdr:twoCellAnchor editAs="oneCell">
    <xdr:from>
      <xdr:col>10</xdr:col>
      <xdr:colOff>342900</xdr:colOff>
      <xdr:row>145</xdr:row>
      <xdr:rowOff>0</xdr:rowOff>
    </xdr:from>
    <xdr:to>
      <xdr:col>10</xdr:col>
      <xdr:colOff>409575</xdr:colOff>
      <xdr:row>145</xdr:row>
      <xdr:rowOff>229870</xdr:rowOff>
    </xdr:to>
    <xdr:pic>
      <xdr:nvPicPr>
        <xdr:cNvPr id="2102" name="Picture 8" descr="clip_image3384"/>
        <xdr:cNvPicPr>
          <a:picLocks noChangeAspect="1"/>
        </xdr:cNvPicPr>
      </xdr:nvPicPr>
      <xdr:blipFill>
        <a:blip r:embed="rId1"/>
        <a:stretch>
          <a:fillRect/>
        </a:stretch>
      </xdr:blipFill>
      <xdr:spPr>
        <a:xfrm>
          <a:off x="7301230" y="166204900"/>
          <a:ext cx="66675" cy="229870"/>
        </a:xfrm>
        <a:prstGeom prst="rect">
          <a:avLst/>
        </a:prstGeom>
        <a:noFill/>
        <a:ln w="9525">
          <a:noFill/>
        </a:ln>
      </xdr:spPr>
    </xdr:pic>
    <xdr:clientData/>
  </xdr:twoCellAnchor>
  <xdr:twoCellAnchor editAs="oneCell">
    <xdr:from>
      <xdr:col>10</xdr:col>
      <xdr:colOff>342900</xdr:colOff>
      <xdr:row>145</xdr:row>
      <xdr:rowOff>0</xdr:rowOff>
    </xdr:from>
    <xdr:to>
      <xdr:col>10</xdr:col>
      <xdr:colOff>408940</xdr:colOff>
      <xdr:row>145</xdr:row>
      <xdr:rowOff>229870</xdr:rowOff>
    </xdr:to>
    <xdr:pic>
      <xdr:nvPicPr>
        <xdr:cNvPr id="2103" name="Picture 9" descr="clip_image3386"/>
        <xdr:cNvPicPr>
          <a:picLocks noChangeAspect="1"/>
        </xdr:cNvPicPr>
      </xdr:nvPicPr>
      <xdr:blipFill>
        <a:blip r:embed="rId1"/>
        <a:stretch>
          <a:fillRect/>
        </a:stretch>
      </xdr:blipFill>
      <xdr:spPr>
        <a:xfrm>
          <a:off x="7301230" y="166204900"/>
          <a:ext cx="66040" cy="229870"/>
        </a:xfrm>
        <a:prstGeom prst="rect">
          <a:avLst/>
        </a:prstGeom>
        <a:noFill/>
        <a:ln w="9525">
          <a:noFill/>
        </a:ln>
      </xdr:spPr>
    </xdr:pic>
    <xdr:clientData/>
  </xdr:twoCellAnchor>
  <xdr:twoCellAnchor editAs="oneCell">
    <xdr:from>
      <xdr:col>6</xdr:col>
      <xdr:colOff>0</xdr:colOff>
      <xdr:row>145</xdr:row>
      <xdr:rowOff>0</xdr:rowOff>
    </xdr:from>
    <xdr:to>
      <xdr:col>6</xdr:col>
      <xdr:colOff>67310</xdr:colOff>
      <xdr:row>145</xdr:row>
      <xdr:rowOff>229870</xdr:rowOff>
    </xdr:to>
    <xdr:pic>
      <xdr:nvPicPr>
        <xdr:cNvPr id="2131" name="Picture 1" descr="clip_image3376"/>
        <xdr:cNvPicPr>
          <a:picLocks noChangeAspect="1"/>
        </xdr:cNvPicPr>
      </xdr:nvPicPr>
      <xdr:blipFill>
        <a:blip r:embed="rId1"/>
        <a:stretch>
          <a:fillRect/>
        </a:stretch>
      </xdr:blipFill>
      <xdr:spPr>
        <a:xfrm>
          <a:off x="5255895" y="166204900"/>
          <a:ext cx="67310" cy="229870"/>
        </a:xfrm>
        <a:prstGeom prst="rect">
          <a:avLst/>
        </a:prstGeom>
        <a:noFill/>
        <a:ln w="9525">
          <a:noFill/>
        </a:ln>
      </xdr:spPr>
    </xdr:pic>
    <xdr:clientData/>
  </xdr:twoCellAnchor>
  <xdr:twoCellAnchor editAs="oneCell">
    <xdr:from>
      <xdr:col>6</xdr:col>
      <xdr:colOff>78740</xdr:colOff>
      <xdr:row>145</xdr:row>
      <xdr:rowOff>0</xdr:rowOff>
    </xdr:from>
    <xdr:to>
      <xdr:col>6</xdr:col>
      <xdr:colOff>140970</xdr:colOff>
      <xdr:row>145</xdr:row>
      <xdr:rowOff>229870</xdr:rowOff>
    </xdr:to>
    <xdr:pic>
      <xdr:nvPicPr>
        <xdr:cNvPr id="2132" name="Picture 2" descr="clip_image3377"/>
        <xdr:cNvPicPr>
          <a:picLocks noChangeAspect="1"/>
        </xdr:cNvPicPr>
      </xdr:nvPicPr>
      <xdr:blipFill>
        <a:blip r:embed="rId1"/>
        <a:stretch>
          <a:fillRect/>
        </a:stretch>
      </xdr:blipFill>
      <xdr:spPr>
        <a:xfrm>
          <a:off x="5334635" y="166204900"/>
          <a:ext cx="62230" cy="229870"/>
        </a:xfrm>
        <a:prstGeom prst="rect">
          <a:avLst/>
        </a:prstGeom>
        <a:noFill/>
        <a:ln w="9525">
          <a:noFill/>
        </a:ln>
      </xdr:spPr>
    </xdr:pic>
    <xdr:clientData/>
  </xdr:twoCellAnchor>
  <xdr:twoCellAnchor editAs="oneCell">
    <xdr:from>
      <xdr:col>6</xdr:col>
      <xdr:colOff>154940</xdr:colOff>
      <xdr:row>145</xdr:row>
      <xdr:rowOff>0</xdr:rowOff>
    </xdr:from>
    <xdr:to>
      <xdr:col>6</xdr:col>
      <xdr:colOff>219710</xdr:colOff>
      <xdr:row>145</xdr:row>
      <xdr:rowOff>229870</xdr:rowOff>
    </xdr:to>
    <xdr:pic>
      <xdr:nvPicPr>
        <xdr:cNvPr id="2133" name="Picture 3" descr="clip_image3378"/>
        <xdr:cNvPicPr>
          <a:picLocks noChangeAspect="1"/>
        </xdr:cNvPicPr>
      </xdr:nvPicPr>
      <xdr:blipFill>
        <a:blip r:embed="rId1"/>
        <a:stretch>
          <a:fillRect/>
        </a:stretch>
      </xdr:blipFill>
      <xdr:spPr>
        <a:xfrm>
          <a:off x="5410835" y="166204900"/>
          <a:ext cx="64770" cy="229870"/>
        </a:xfrm>
        <a:prstGeom prst="rect">
          <a:avLst/>
        </a:prstGeom>
        <a:noFill/>
        <a:ln w="9525">
          <a:noFill/>
        </a:ln>
      </xdr:spPr>
    </xdr:pic>
    <xdr:clientData/>
  </xdr:twoCellAnchor>
  <xdr:twoCellAnchor editAs="oneCell">
    <xdr:from>
      <xdr:col>6</xdr:col>
      <xdr:colOff>229235</xdr:colOff>
      <xdr:row>145</xdr:row>
      <xdr:rowOff>0</xdr:rowOff>
    </xdr:from>
    <xdr:to>
      <xdr:col>7</xdr:col>
      <xdr:colOff>10160</xdr:colOff>
      <xdr:row>145</xdr:row>
      <xdr:rowOff>229870</xdr:rowOff>
    </xdr:to>
    <xdr:pic>
      <xdr:nvPicPr>
        <xdr:cNvPr id="2134" name="Picture 4" descr="clip_image3379"/>
        <xdr:cNvPicPr>
          <a:picLocks noChangeAspect="1"/>
        </xdr:cNvPicPr>
      </xdr:nvPicPr>
      <xdr:blipFill>
        <a:blip r:embed="rId1"/>
        <a:stretch>
          <a:fillRect/>
        </a:stretch>
      </xdr:blipFill>
      <xdr:spPr>
        <a:xfrm>
          <a:off x="5485130" y="166204900"/>
          <a:ext cx="38100" cy="229870"/>
        </a:xfrm>
        <a:prstGeom prst="rect">
          <a:avLst/>
        </a:prstGeom>
        <a:noFill/>
        <a:ln w="9525">
          <a:noFill/>
        </a:ln>
      </xdr:spPr>
    </xdr:pic>
    <xdr:clientData/>
  </xdr:twoCellAnchor>
  <xdr:twoCellAnchor editAs="oneCell">
    <xdr:from>
      <xdr:col>6</xdr:col>
      <xdr:colOff>238125</xdr:colOff>
      <xdr:row>145</xdr:row>
      <xdr:rowOff>0</xdr:rowOff>
    </xdr:from>
    <xdr:to>
      <xdr:col>7</xdr:col>
      <xdr:colOff>17145</xdr:colOff>
      <xdr:row>145</xdr:row>
      <xdr:rowOff>229870</xdr:rowOff>
    </xdr:to>
    <xdr:pic>
      <xdr:nvPicPr>
        <xdr:cNvPr id="2135" name="Picture 5" descr="clip_image3380"/>
        <xdr:cNvPicPr>
          <a:picLocks noChangeAspect="1"/>
        </xdr:cNvPicPr>
      </xdr:nvPicPr>
      <xdr:blipFill>
        <a:blip r:embed="rId1"/>
        <a:stretch>
          <a:fillRect/>
        </a:stretch>
      </xdr:blipFill>
      <xdr:spPr>
        <a:xfrm>
          <a:off x="5494020" y="166204900"/>
          <a:ext cx="36195" cy="229870"/>
        </a:xfrm>
        <a:prstGeom prst="rect">
          <a:avLst/>
        </a:prstGeom>
        <a:noFill/>
        <a:ln w="9525">
          <a:noFill/>
        </a:ln>
      </xdr:spPr>
    </xdr:pic>
    <xdr:clientData/>
  </xdr:twoCellAnchor>
  <xdr:twoCellAnchor editAs="oneCell">
    <xdr:from>
      <xdr:col>6</xdr:col>
      <xdr:colOff>0</xdr:colOff>
      <xdr:row>136</xdr:row>
      <xdr:rowOff>0</xdr:rowOff>
    </xdr:from>
    <xdr:to>
      <xdr:col>6</xdr:col>
      <xdr:colOff>67310</xdr:colOff>
      <xdr:row>136</xdr:row>
      <xdr:rowOff>234950</xdr:rowOff>
    </xdr:to>
    <xdr:pic>
      <xdr:nvPicPr>
        <xdr:cNvPr id="2191" name="Picture 8" descr="clip_image3384"/>
        <xdr:cNvPicPr>
          <a:picLocks noChangeAspect="1"/>
        </xdr:cNvPicPr>
      </xdr:nvPicPr>
      <xdr:blipFill>
        <a:blip r:embed="rId1"/>
        <a:stretch>
          <a:fillRect/>
        </a:stretch>
      </xdr:blipFill>
      <xdr:spPr>
        <a:xfrm>
          <a:off x="5255895" y="159181800"/>
          <a:ext cx="67310" cy="234950"/>
        </a:xfrm>
        <a:prstGeom prst="rect">
          <a:avLst/>
        </a:prstGeom>
        <a:noFill/>
        <a:ln w="9525">
          <a:noFill/>
        </a:ln>
      </xdr:spPr>
    </xdr:pic>
    <xdr:clientData/>
  </xdr:twoCellAnchor>
  <xdr:twoCellAnchor editAs="oneCell">
    <xdr:from>
      <xdr:col>6</xdr:col>
      <xdr:colOff>0</xdr:colOff>
      <xdr:row>137</xdr:row>
      <xdr:rowOff>0</xdr:rowOff>
    </xdr:from>
    <xdr:to>
      <xdr:col>6</xdr:col>
      <xdr:colOff>67310</xdr:colOff>
      <xdr:row>137</xdr:row>
      <xdr:rowOff>235585</xdr:rowOff>
    </xdr:to>
    <xdr:pic>
      <xdr:nvPicPr>
        <xdr:cNvPr id="2243" name="Picture 8" descr="clip_image3384"/>
        <xdr:cNvPicPr>
          <a:picLocks noChangeAspect="1"/>
        </xdr:cNvPicPr>
      </xdr:nvPicPr>
      <xdr:blipFill>
        <a:blip r:embed="rId1"/>
        <a:stretch>
          <a:fillRect/>
        </a:stretch>
      </xdr:blipFill>
      <xdr:spPr>
        <a:xfrm>
          <a:off x="5255895" y="159867600"/>
          <a:ext cx="67310" cy="235585"/>
        </a:xfrm>
        <a:prstGeom prst="rect">
          <a:avLst/>
        </a:prstGeom>
        <a:noFill/>
        <a:ln w="9525">
          <a:noFill/>
        </a:ln>
      </xdr:spPr>
    </xdr:pic>
    <xdr:clientData/>
  </xdr:twoCellAnchor>
  <xdr:twoCellAnchor>
    <xdr:from>
      <xdr:col>11</xdr:col>
      <xdr:colOff>0</xdr:colOff>
      <xdr:row>136</xdr:row>
      <xdr:rowOff>0</xdr:rowOff>
    </xdr:from>
    <xdr:to>
      <xdr:col>11</xdr:col>
      <xdr:colOff>66040</xdr:colOff>
      <xdr:row>136</xdr:row>
      <xdr:rowOff>226695</xdr:rowOff>
    </xdr:to>
    <xdr:pic>
      <xdr:nvPicPr>
        <xdr:cNvPr id="2249" name="Picture 8" descr="clip_image3384"/>
        <xdr:cNvPicPr/>
      </xdr:nvPicPr>
      <xdr:blipFill>
        <a:blip r:embed="rId1"/>
        <a:stretch>
          <a:fillRect/>
        </a:stretch>
      </xdr:blipFill>
      <xdr:spPr>
        <a:xfrm>
          <a:off x="7381240" y="159181800"/>
          <a:ext cx="66040" cy="226695"/>
        </a:xfrm>
        <a:prstGeom prst="rect">
          <a:avLst/>
        </a:prstGeom>
        <a:noFill/>
        <a:ln w="9525">
          <a:noFill/>
        </a:ln>
      </xdr:spPr>
    </xdr:pic>
    <xdr:clientData/>
  </xdr:twoCellAnchor>
  <xdr:twoCellAnchor>
    <xdr:from>
      <xdr:col>11</xdr:col>
      <xdr:colOff>125095</xdr:colOff>
      <xdr:row>136</xdr:row>
      <xdr:rowOff>0</xdr:rowOff>
    </xdr:from>
    <xdr:to>
      <xdr:col>11</xdr:col>
      <xdr:colOff>193040</xdr:colOff>
      <xdr:row>136</xdr:row>
      <xdr:rowOff>226695</xdr:rowOff>
    </xdr:to>
    <xdr:pic>
      <xdr:nvPicPr>
        <xdr:cNvPr id="2250" name="Picture 8" descr="clip_image3384"/>
        <xdr:cNvPicPr/>
      </xdr:nvPicPr>
      <xdr:blipFill>
        <a:blip r:embed="rId1"/>
        <a:stretch>
          <a:fillRect/>
        </a:stretch>
      </xdr:blipFill>
      <xdr:spPr>
        <a:xfrm>
          <a:off x="7506335" y="159181800"/>
          <a:ext cx="67945" cy="226695"/>
        </a:xfrm>
        <a:prstGeom prst="rect">
          <a:avLst/>
        </a:prstGeom>
        <a:noFill/>
        <a:ln w="9525">
          <a:noFill/>
        </a:ln>
      </xdr:spPr>
    </xdr:pic>
    <xdr:clientData/>
  </xdr:twoCellAnchor>
  <xdr:twoCellAnchor>
    <xdr:from>
      <xdr:col>6</xdr:col>
      <xdr:colOff>0</xdr:colOff>
      <xdr:row>136</xdr:row>
      <xdr:rowOff>0</xdr:rowOff>
    </xdr:from>
    <xdr:to>
      <xdr:col>6</xdr:col>
      <xdr:colOff>67310</xdr:colOff>
      <xdr:row>136</xdr:row>
      <xdr:rowOff>226695</xdr:rowOff>
    </xdr:to>
    <xdr:pic>
      <xdr:nvPicPr>
        <xdr:cNvPr id="2253" name="Picture 8" descr="clip_image3384"/>
        <xdr:cNvPicPr/>
      </xdr:nvPicPr>
      <xdr:blipFill>
        <a:blip r:embed="rId1"/>
        <a:stretch>
          <a:fillRect/>
        </a:stretch>
      </xdr:blipFill>
      <xdr:spPr>
        <a:xfrm>
          <a:off x="5255895" y="159181800"/>
          <a:ext cx="67310" cy="226695"/>
        </a:xfrm>
        <a:prstGeom prst="rect">
          <a:avLst/>
        </a:prstGeom>
        <a:noFill/>
        <a:ln w="9525">
          <a:noFill/>
        </a:ln>
      </xdr:spPr>
    </xdr:pic>
    <xdr:clientData/>
  </xdr:twoCellAnchor>
  <xdr:twoCellAnchor>
    <xdr:from>
      <xdr:col>6</xdr:col>
      <xdr:colOff>125095</xdr:colOff>
      <xdr:row>136</xdr:row>
      <xdr:rowOff>0</xdr:rowOff>
    </xdr:from>
    <xdr:to>
      <xdr:col>6</xdr:col>
      <xdr:colOff>191770</xdr:colOff>
      <xdr:row>136</xdr:row>
      <xdr:rowOff>226695</xdr:rowOff>
    </xdr:to>
    <xdr:pic>
      <xdr:nvPicPr>
        <xdr:cNvPr id="2254" name="Picture 8" descr="clip_image3384"/>
        <xdr:cNvPicPr/>
      </xdr:nvPicPr>
      <xdr:blipFill>
        <a:blip r:embed="rId1"/>
        <a:stretch>
          <a:fillRect/>
        </a:stretch>
      </xdr:blipFill>
      <xdr:spPr>
        <a:xfrm>
          <a:off x="5380990" y="159181800"/>
          <a:ext cx="66675" cy="226695"/>
        </a:xfrm>
        <a:prstGeom prst="rect">
          <a:avLst/>
        </a:prstGeom>
        <a:noFill/>
        <a:ln w="9525">
          <a:noFill/>
        </a:ln>
      </xdr:spPr>
    </xdr:pic>
    <xdr:clientData/>
  </xdr:twoCellAnchor>
  <xdr:twoCellAnchor>
    <xdr:from>
      <xdr:col>6</xdr:col>
      <xdr:colOff>0</xdr:colOff>
      <xdr:row>136</xdr:row>
      <xdr:rowOff>0</xdr:rowOff>
    </xdr:from>
    <xdr:to>
      <xdr:col>6</xdr:col>
      <xdr:colOff>67310</xdr:colOff>
      <xdr:row>136</xdr:row>
      <xdr:rowOff>230505</xdr:rowOff>
    </xdr:to>
    <xdr:pic>
      <xdr:nvPicPr>
        <xdr:cNvPr id="2257" name="Picture 8" descr="clip_image3384"/>
        <xdr:cNvPicPr/>
      </xdr:nvPicPr>
      <xdr:blipFill>
        <a:blip r:embed="rId1"/>
        <a:stretch>
          <a:fillRect/>
        </a:stretch>
      </xdr:blipFill>
      <xdr:spPr>
        <a:xfrm>
          <a:off x="5255895" y="159181800"/>
          <a:ext cx="67310" cy="230505"/>
        </a:xfrm>
        <a:prstGeom prst="rect">
          <a:avLst/>
        </a:prstGeom>
        <a:noFill/>
        <a:ln w="9525">
          <a:noFill/>
        </a:ln>
      </xdr:spPr>
    </xdr:pic>
    <xdr:clientData/>
  </xdr:twoCellAnchor>
  <xdr:twoCellAnchor>
    <xdr:from>
      <xdr:col>6</xdr:col>
      <xdr:colOff>125095</xdr:colOff>
      <xdr:row>136</xdr:row>
      <xdr:rowOff>0</xdr:rowOff>
    </xdr:from>
    <xdr:to>
      <xdr:col>6</xdr:col>
      <xdr:colOff>191770</xdr:colOff>
      <xdr:row>136</xdr:row>
      <xdr:rowOff>230505</xdr:rowOff>
    </xdr:to>
    <xdr:pic>
      <xdr:nvPicPr>
        <xdr:cNvPr id="2258" name="Picture 8" descr="clip_image3384"/>
        <xdr:cNvPicPr/>
      </xdr:nvPicPr>
      <xdr:blipFill>
        <a:blip r:embed="rId1"/>
        <a:stretch>
          <a:fillRect/>
        </a:stretch>
      </xdr:blipFill>
      <xdr:spPr>
        <a:xfrm>
          <a:off x="5380990" y="159181800"/>
          <a:ext cx="66675" cy="230505"/>
        </a:xfrm>
        <a:prstGeom prst="rect">
          <a:avLst/>
        </a:prstGeom>
        <a:noFill/>
        <a:ln w="9525">
          <a:noFill/>
        </a:ln>
      </xdr:spPr>
    </xdr:pic>
    <xdr:clientData/>
  </xdr:twoCellAnchor>
  <xdr:twoCellAnchor editAs="oneCell">
    <xdr:from>
      <xdr:col>9</xdr:col>
      <xdr:colOff>0</xdr:colOff>
      <xdr:row>145</xdr:row>
      <xdr:rowOff>0</xdr:rowOff>
    </xdr:from>
    <xdr:to>
      <xdr:col>9</xdr:col>
      <xdr:colOff>66040</xdr:colOff>
      <xdr:row>145</xdr:row>
      <xdr:rowOff>229870</xdr:rowOff>
    </xdr:to>
    <xdr:pic>
      <xdr:nvPicPr>
        <xdr:cNvPr id="2321" name="Picture 1" descr="clip_image3376"/>
        <xdr:cNvPicPr>
          <a:picLocks noChangeAspect="1"/>
        </xdr:cNvPicPr>
      </xdr:nvPicPr>
      <xdr:blipFill>
        <a:blip r:embed="rId1"/>
        <a:stretch>
          <a:fillRect/>
        </a:stretch>
      </xdr:blipFill>
      <xdr:spPr>
        <a:xfrm>
          <a:off x="6514465" y="166204900"/>
          <a:ext cx="66040" cy="229870"/>
        </a:xfrm>
        <a:prstGeom prst="rect">
          <a:avLst/>
        </a:prstGeom>
        <a:noFill/>
        <a:ln w="9525">
          <a:noFill/>
        </a:ln>
      </xdr:spPr>
    </xdr:pic>
    <xdr:clientData/>
  </xdr:twoCellAnchor>
  <xdr:twoCellAnchor editAs="oneCell">
    <xdr:from>
      <xdr:col>9</xdr:col>
      <xdr:colOff>79375</xdr:colOff>
      <xdr:row>145</xdr:row>
      <xdr:rowOff>0</xdr:rowOff>
    </xdr:from>
    <xdr:to>
      <xdr:col>9</xdr:col>
      <xdr:colOff>141605</xdr:colOff>
      <xdr:row>145</xdr:row>
      <xdr:rowOff>229870</xdr:rowOff>
    </xdr:to>
    <xdr:pic>
      <xdr:nvPicPr>
        <xdr:cNvPr id="2322" name="Picture 2" descr="clip_image3377"/>
        <xdr:cNvPicPr>
          <a:picLocks noChangeAspect="1"/>
        </xdr:cNvPicPr>
      </xdr:nvPicPr>
      <xdr:blipFill>
        <a:blip r:embed="rId1"/>
        <a:stretch>
          <a:fillRect/>
        </a:stretch>
      </xdr:blipFill>
      <xdr:spPr>
        <a:xfrm>
          <a:off x="6593840" y="166204900"/>
          <a:ext cx="62230" cy="229870"/>
        </a:xfrm>
        <a:prstGeom prst="rect">
          <a:avLst/>
        </a:prstGeom>
        <a:noFill/>
        <a:ln w="9525">
          <a:noFill/>
        </a:ln>
      </xdr:spPr>
    </xdr:pic>
    <xdr:clientData/>
  </xdr:twoCellAnchor>
  <xdr:twoCellAnchor editAs="oneCell">
    <xdr:from>
      <xdr:col>9</xdr:col>
      <xdr:colOff>154305</xdr:colOff>
      <xdr:row>145</xdr:row>
      <xdr:rowOff>0</xdr:rowOff>
    </xdr:from>
    <xdr:to>
      <xdr:col>9</xdr:col>
      <xdr:colOff>219075</xdr:colOff>
      <xdr:row>145</xdr:row>
      <xdr:rowOff>229870</xdr:rowOff>
    </xdr:to>
    <xdr:pic>
      <xdr:nvPicPr>
        <xdr:cNvPr id="2323" name="Picture 3" descr="clip_image3378"/>
        <xdr:cNvPicPr>
          <a:picLocks noChangeAspect="1"/>
        </xdr:cNvPicPr>
      </xdr:nvPicPr>
      <xdr:blipFill>
        <a:blip r:embed="rId1"/>
        <a:stretch>
          <a:fillRect/>
        </a:stretch>
      </xdr:blipFill>
      <xdr:spPr>
        <a:xfrm>
          <a:off x="6668770" y="166204900"/>
          <a:ext cx="64770" cy="229870"/>
        </a:xfrm>
        <a:prstGeom prst="rect">
          <a:avLst/>
        </a:prstGeom>
        <a:noFill/>
        <a:ln w="9525">
          <a:noFill/>
        </a:ln>
      </xdr:spPr>
    </xdr:pic>
    <xdr:clientData/>
  </xdr:twoCellAnchor>
  <xdr:twoCellAnchor editAs="oneCell">
    <xdr:from>
      <xdr:col>9</xdr:col>
      <xdr:colOff>229235</xdr:colOff>
      <xdr:row>145</xdr:row>
      <xdr:rowOff>0</xdr:rowOff>
    </xdr:from>
    <xdr:to>
      <xdr:col>9</xdr:col>
      <xdr:colOff>295275</xdr:colOff>
      <xdr:row>145</xdr:row>
      <xdr:rowOff>229870</xdr:rowOff>
    </xdr:to>
    <xdr:pic>
      <xdr:nvPicPr>
        <xdr:cNvPr id="2324" name="Picture 4" descr="clip_image3379"/>
        <xdr:cNvPicPr>
          <a:picLocks noChangeAspect="1"/>
        </xdr:cNvPicPr>
      </xdr:nvPicPr>
      <xdr:blipFill>
        <a:blip r:embed="rId1"/>
        <a:stretch>
          <a:fillRect/>
        </a:stretch>
      </xdr:blipFill>
      <xdr:spPr>
        <a:xfrm>
          <a:off x="6743700" y="166204900"/>
          <a:ext cx="66040" cy="229870"/>
        </a:xfrm>
        <a:prstGeom prst="rect">
          <a:avLst/>
        </a:prstGeom>
        <a:noFill/>
        <a:ln w="9525">
          <a:noFill/>
        </a:ln>
      </xdr:spPr>
    </xdr:pic>
    <xdr:clientData/>
  </xdr:twoCellAnchor>
  <xdr:twoCellAnchor editAs="oneCell">
    <xdr:from>
      <xdr:col>9</xdr:col>
      <xdr:colOff>304165</xdr:colOff>
      <xdr:row>145</xdr:row>
      <xdr:rowOff>0</xdr:rowOff>
    </xdr:from>
    <xdr:to>
      <xdr:col>9</xdr:col>
      <xdr:colOff>370840</xdr:colOff>
      <xdr:row>145</xdr:row>
      <xdr:rowOff>229870</xdr:rowOff>
    </xdr:to>
    <xdr:pic>
      <xdr:nvPicPr>
        <xdr:cNvPr id="2325" name="Picture 5" descr="clip_image3380"/>
        <xdr:cNvPicPr>
          <a:picLocks noChangeAspect="1"/>
        </xdr:cNvPicPr>
      </xdr:nvPicPr>
      <xdr:blipFill>
        <a:blip r:embed="rId1"/>
        <a:stretch>
          <a:fillRect/>
        </a:stretch>
      </xdr:blipFill>
      <xdr:spPr>
        <a:xfrm>
          <a:off x="6818630" y="166204900"/>
          <a:ext cx="66675" cy="229870"/>
        </a:xfrm>
        <a:prstGeom prst="rect">
          <a:avLst/>
        </a:prstGeom>
        <a:noFill/>
        <a:ln w="9525">
          <a:noFill/>
        </a:ln>
      </xdr:spPr>
    </xdr:pic>
    <xdr:clientData/>
  </xdr:twoCellAnchor>
  <xdr:twoCellAnchor editAs="oneCell">
    <xdr:from>
      <xdr:col>9</xdr:col>
      <xdr:colOff>342900</xdr:colOff>
      <xdr:row>145</xdr:row>
      <xdr:rowOff>0</xdr:rowOff>
    </xdr:from>
    <xdr:to>
      <xdr:col>9</xdr:col>
      <xdr:colOff>407670</xdr:colOff>
      <xdr:row>145</xdr:row>
      <xdr:rowOff>229870</xdr:rowOff>
    </xdr:to>
    <xdr:pic>
      <xdr:nvPicPr>
        <xdr:cNvPr id="2326" name="Picture 6" descr="clip_image3381"/>
        <xdr:cNvPicPr>
          <a:picLocks noChangeAspect="1"/>
        </xdr:cNvPicPr>
      </xdr:nvPicPr>
      <xdr:blipFill>
        <a:blip r:embed="rId1"/>
        <a:stretch>
          <a:fillRect/>
        </a:stretch>
      </xdr:blipFill>
      <xdr:spPr>
        <a:xfrm>
          <a:off x="6857365" y="166204900"/>
          <a:ext cx="64770" cy="229870"/>
        </a:xfrm>
        <a:prstGeom prst="rect">
          <a:avLst/>
        </a:prstGeom>
        <a:noFill/>
        <a:ln w="9525">
          <a:noFill/>
        </a:ln>
      </xdr:spPr>
    </xdr:pic>
    <xdr:clientData/>
  </xdr:twoCellAnchor>
  <xdr:twoCellAnchor editAs="oneCell">
    <xdr:from>
      <xdr:col>9</xdr:col>
      <xdr:colOff>342900</xdr:colOff>
      <xdr:row>145</xdr:row>
      <xdr:rowOff>0</xdr:rowOff>
    </xdr:from>
    <xdr:to>
      <xdr:col>9</xdr:col>
      <xdr:colOff>412115</xdr:colOff>
      <xdr:row>145</xdr:row>
      <xdr:rowOff>229870</xdr:rowOff>
    </xdr:to>
    <xdr:pic>
      <xdr:nvPicPr>
        <xdr:cNvPr id="2327" name="Picture 7" descr="clip_image3383"/>
        <xdr:cNvPicPr>
          <a:picLocks noChangeAspect="1"/>
        </xdr:cNvPicPr>
      </xdr:nvPicPr>
      <xdr:blipFill>
        <a:blip r:embed="rId1"/>
        <a:stretch>
          <a:fillRect/>
        </a:stretch>
      </xdr:blipFill>
      <xdr:spPr>
        <a:xfrm>
          <a:off x="6857365" y="166204900"/>
          <a:ext cx="69215" cy="229870"/>
        </a:xfrm>
        <a:prstGeom prst="rect">
          <a:avLst/>
        </a:prstGeom>
        <a:noFill/>
        <a:ln w="9525">
          <a:noFill/>
        </a:ln>
      </xdr:spPr>
    </xdr:pic>
    <xdr:clientData/>
  </xdr:twoCellAnchor>
  <xdr:twoCellAnchor editAs="oneCell">
    <xdr:from>
      <xdr:col>9</xdr:col>
      <xdr:colOff>342900</xdr:colOff>
      <xdr:row>145</xdr:row>
      <xdr:rowOff>0</xdr:rowOff>
    </xdr:from>
    <xdr:to>
      <xdr:col>9</xdr:col>
      <xdr:colOff>409575</xdr:colOff>
      <xdr:row>145</xdr:row>
      <xdr:rowOff>229870</xdr:rowOff>
    </xdr:to>
    <xdr:pic>
      <xdr:nvPicPr>
        <xdr:cNvPr id="2328" name="Picture 8" descr="clip_image3384"/>
        <xdr:cNvPicPr>
          <a:picLocks noChangeAspect="1"/>
        </xdr:cNvPicPr>
      </xdr:nvPicPr>
      <xdr:blipFill>
        <a:blip r:embed="rId1"/>
        <a:stretch>
          <a:fillRect/>
        </a:stretch>
      </xdr:blipFill>
      <xdr:spPr>
        <a:xfrm>
          <a:off x="6857365" y="166204900"/>
          <a:ext cx="66675" cy="229870"/>
        </a:xfrm>
        <a:prstGeom prst="rect">
          <a:avLst/>
        </a:prstGeom>
        <a:noFill/>
        <a:ln w="9525">
          <a:noFill/>
        </a:ln>
      </xdr:spPr>
    </xdr:pic>
    <xdr:clientData/>
  </xdr:twoCellAnchor>
  <xdr:twoCellAnchor editAs="oneCell">
    <xdr:from>
      <xdr:col>9</xdr:col>
      <xdr:colOff>342900</xdr:colOff>
      <xdr:row>145</xdr:row>
      <xdr:rowOff>0</xdr:rowOff>
    </xdr:from>
    <xdr:to>
      <xdr:col>9</xdr:col>
      <xdr:colOff>408940</xdr:colOff>
      <xdr:row>145</xdr:row>
      <xdr:rowOff>229870</xdr:rowOff>
    </xdr:to>
    <xdr:pic>
      <xdr:nvPicPr>
        <xdr:cNvPr id="2329" name="Picture 9" descr="clip_image3386"/>
        <xdr:cNvPicPr>
          <a:picLocks noChangeAspect="1"/>
        </xdr:cNvPicPr>
      </xdr:nvPicPr>
      <xdr:blipFill>
        <a:blip r:embed="rId1"/>
        <a:stretch>
          <a:fillRect/>
        </a:stretch>
      </xdr:blipFill>
      <xdr:spPr>
        <a:xfrm>
          <a:off x="6857365" y="166204900"/>
          <a:ext cx="66040" cy="229870"/>
        </a:xfrm>
        <a:prstGeom prst="rect">
          <a:avLst/>
        </a:prstGeom>
        <a:noFill/>
        <a:ln w="9525">
          <a:noFill/>
        </a:ln>
      </xdr:spPr>
    </xdr:pic>
    <xdr:clientData/>
  </xdr:twoCellAnchor>
  <xdr:twoCellAnchor>
    <xdr:from>
      <xdr:col>10</xdr:col>
      <xdr:colOff>0</xdr:colOff>
      <xdr:row>136</xdr:row>
      <xdr:rowOff>0</xdr:rowOff>
    </xdr:from>
    <xdr:to>
      <xdr:col>10</xdr:col>
      <xdr:colOff>66040</xdr:colOff>
      <xdr:row>136</xdr:row>
      <xdr:rowOff>226695</xdr:rowOff>
    </xdr:to>
    <xdr:pic>
      <xdr:nvPicPr>
        <xdr:cNvPr id="2357" name="Picture 8" descr="clip_image3384"/>
        <xdr:cNvPicPr/>
      </xdr:nvPicPr>
      <xdr:blipFill>
        <a:blip r:embed="rId1"/>
        <a:stretch>
          <a:fillRect/>
        </a:stretch>
      </xdr:blipFill>
      <xdr:spPr>
        <a:xfrm>
          <a:off x="6958330" y="159181800"/>
          <a:ext cx="66040" cy="226695"/>
        </a:xfrm>
        <a:prstGeom prst="rect">
          <a:avLst/>
        </a:prstGeom>
        <a:noFill/>
        <a:ln w="9525">
          <a:noFill/>
        </a:ln>
      </xdr:spPr>
    </xdr:pic>
    <xdr:clientData/>
  </xdr:twoCellAnchor>
  <xdr:twoCellAnchor>
    <xdr:from>
      <xdr:col>10</xdr:col>
      <xdr:colOff>125095</xdr:colOff>
      <xdr:row>136</xdr:row>
      <xdr:rowOff>0</xdr:rowOff>
    </xdr:from>
    <xdr:to>
      <xdr:col>10</xdr:col>
      <xdr:colOff>193040</xdr:colOff>
      <xdr:row>136</xdr:row>
      <xdr:rowOff>226695</xdr:rowOff>
    </xdr:to>
    <xdr:pic>
      <xdr:nvPicPr>
        <xdr:cNvPr id="2358" name="Picture 8" descr="clip_image3384"/>
        <xdr:cNvPicPr/>
      </xdr:nvPicPr>
      <xdr:blipFill>
        <a:blip r:embed="rId1"/>
        <a:stretch>
          <a:fillRect/>
        </a:stretch>
      </xdr:blipFill>
      <xdr:spPr>
        <a:xfrm>
          <a:off x="7083425" y="159181800"/>
          <a:ext cx="67945" cy="226695"/>
        </a:xfrm>
        <a:prstGeom prst="rect">
          <a:avLst/>
        </a:prstGeom>
        <a:noFill/>
        <a:ln w="9525">
          <a:noFill/>
        </a:ln>
      </xdr:spPr>
    </xdr:pic>
    <xdr:clientData/>
  </xdr:twoCellAnchor>
  <xdr:twoCellAnchor editAs="oneCell">
    <xdr:from>
      <xdr:col>9</xdr:col>
      <xdr:colOff>0</xdr:colOff>
      <xdr:row>139</xdr:row>
      <xdr:rowOff>0</xdr:rowOff>
    </xdr:from>
    <xdr:to>
      <xdr:col>9</xdr:col>
      <xdr:colOff>66040</xdr:colOff>
      <xdr:row>139</xdr:row>
      <xdr:rowOff>235585</xdr:rowOff>
    </xdr:to>
    <xdr:pic>
      <xdr:nvPicPr>
        <xdr:cNvPr id="2361" name="Picture 1" descr="clip_image3376"/>
        <xdr:cNvPicPr>
          <a:picLocks noChangeAspect="1"/>
        </xdr:cNvPicPr>
      </xdr:nvPicPr>
      <xdr:blipFill>
        <a:blip r:embed="rId1"/>
        <a:stretch>
          <a:fillRect/>
        </a:stretch>
      </xdr:blipFill>
      <xdr:spPr>
        <a:xfrm>
          <a:off x="6514465" y="161429700"/>
          <a:ext cx="66040" cy="235585"/>
        </a:xfrm>
        <a:prstGeom prst="rect">
          <a:avLst/>
        </a:prstGeom>
        <a:noFill/>
        <a:ln w="9525">
          <a:noFill/>
        </a:ln>
      </xdr:spPr>
    </xdr:pic>
    <xdr:clientData/>
  </xdr:twoCellAnchor>
  <xdr:twoCellAnchor editAs="oneCell">
    <xdr:from>
      <xdr:col>9</xdr:col>
      <xdr:colOff>79375</xdr:colOff>
      <xdr:row>139</xdr:row>
      <xdr:rowOff>0</xdr:rowOff>
    </xdr:from>
    <xdr:to>
      <xdr:col>9</xdr:col>
      <xdr:colOff>141605</xdr:colOff>
      <xdr:row>139</xdr:row>
      <xdr:rowOff>235585</xdr:rowOff>
    </xdr:to>
    <xdr:pic>
      <xdr:nvPicPr>
        <xdr:cNvPr id="2362" name="Picture 2" descr="clip_image3377"/>
        <xdr:cNvPicPr>
          <a:picLocks noChangeAspect="1"/>
        </xdr:cNvPicPr>
      </xdr:nvPicPr>
      <xdr:blipFill>
        <a:blip r:embed="rId1"/>
        <a:stretch>
          <a:fillRect/>
        </a:stretch>
      </xdr:blipFill>
      <xdr:spPr>
        <a:xfrm>
          <a:off x="6593840" y="161429700"/>
          <a:ext cx="62230" cy="235585"/>
        </a:xfrm>
        <a:prstGeom prst="rect">
          <a:avLst/>
        </a:prstGeom>
        <a:noFill/>
        <a:ln w="9525">
          <a:noFill/>
        </a:ln>
      </xdr:spPr>
    </xdr:pic>
    <xdr:clientData/>
  </xdr:twoCellAnchor>
  <xdr:twoCellAnchor editAs="oneCell">
    <xdr:from>
      <xdr:col>9</xdr:col>
      <xdr:colOff>154305</xdr:colOff>
      <xdr:row>139</xdr:row>
      <xdr:rowOff>0</xdr:rowOff>
    </xdr:from>
    <xdr:to>
      <xdr:col>9</xdr:col>
      <xdr:colOff>219075</xdr:colOff>
      <xdr:row>139</xdr:row>
      <xdr:rowOff>235585</xdr:rowOff>
    </xdr:to>
    <xdr:pic>
      <xdr:nvPicPr>
        <xdr:cNvPr id="2363" name="Picture 3" descr="clip_image3378"/>
        <xdr:cNvPicPr>
          <a:picLocks noChangeAspect="1"/>
        </xdr:cNvPicPr>
      </xdr:nvPicPr>
      <xdr:blipFill>
        <a:blip r:embed="rId1"/>
        <a:stretch>
          <a:fillRect/>
        </a:stretch>
      </xdr:blipFill>
      <xdr:spPr>
        <a:xfrm>
          <a:off x="6668770" y="161429700"/>
          <a:ext cx="64770" cy="235585"/>
        </a:xfrm>
        <a:prstGeom prst="rect">
          <a:avLst/>
        </a:prstGeom>
        <a:noFill/>
        <a:ln w="9525">
          <a:noFill/>
        </a:ln>
      </xdr:spPr>
    </xdr:pic>
    <xdr:clientData/>
  </xdr:twoCellAnchor>
  <xdr:twoCellAnchor editAs="oneCell">
    <xdr:from>
      <xdr:col>9</xdr:col>
      <xdr:colOff>229235</xdr:colOff>
      <xdr:row>139</xdr:row>
      <xdr:rowOff>0</xdr:rowOff>
    </xdr:from>
    <xdr:to>
      <xdr:col>9</xdr:col>
      <xdr:colOff>295275</xdr:colOff>
      <xdr:row>139</xdr:row>
      <xdr:rowOff>235585</xdr:rowOff>
    </xdr:to>
    <xdr:pic>
      <xdr:nvPicPr>
        <xdr:cNvPr id="2364" name="Picture 4" descr="clip_image3379"/>
        <xdr:cNvPicPr>
          <a:picLocks noChangeAspect="1"/>
        </xdr:cNvPicPr>
      </xdr:nvPicPr>
      <xdr:blipFill>
        <a:blip r:embed="rId1"/>
        <a:stretch>
          <a:fillRect/>
        </a:stretch>
      </xdr:blipFill>
      <xdr:spPr>
        <a:xfrm>
          <a:off x="6743700" y="161429700"/>
          <a:ext cx="66040" cy="235585"/>
        </a:xfrm>
        <a:prstGeom prst="rect">
          <a:avLst/>
        </a:prstGeom>
        <a:noFill/>
        <a:ln w="9525">
          <a:noFill/>
        </a:ln>
      </xdr:spPr>
    </xdr:pic>
    <xdr:clientData/>
  </xdr:twoCellAnchor>
  <xdr:twoCellAnchor editAs="oneCell">
    <xdr:from>
      <xdr:col>9</xdr:col>
      <xdr:colOff>304165</xdr:colOff>
      <xdr:row>139</xdr:row>
      <xdr:rowOff>0</xdr:rowOff>
    </xdr:from>
    <xdr:to>
      <xdr:col>9</xdr:col>
      <xdr:colOff>370840</xdr:colOff>
      <xdr:row>139</xdr:row>
      <xdr:rowOff>235585</xdr:rowOff>
    </xdr:to>
    <xdr:pic>
      <xdr:nvPicPr>
        <xdr:cNvPr id="2365" name="Picture 5" descr="clip_image3380"/>
        <xdr:cNvPicPr>
          <a:picLocks noChangeAspect="1"/>
        </xdr:cNvPicPr>
      </xdr:nvPicPr>
      <xdr:blipFill>
        <a:blip r:embed="rId1"/>
        <a:stretch>
          <a:fillRect/>
        </a:stretch>
      </xdr:blipFill>
      <xdr:spPr>
        <a:xfrm>
          <a:off x="6818630" y="161429700"/>
          <a:ext cx="66675" cy="235585"/>
        </a:xfrm>
        <a:prstGeom prst="rect">
          <a:avLst/>
        </a:prstGeom>
        <a:noFill/>
        <a:ln w="9525">
          <a:noFill/>
        </a:ln>
      </xdr:spPr>
    </xdr:pic>
    <xdr:clientData/>
  </xdr:twoCellAnchor>
  <xdr:twoCellAnchor editAs="oneCell">
    <xdr:from>
      <xdr:col>9</xdr:col>
      <xdr:colOff>342900</xdr:colOff>
      <xdr:row>139</xdr:row>
      <xdr:rowOff>0</xdr:rowOff>
    </xdr:from>
    <xdr:to>
      <xdr:col>9</xdr:col>
      <xdr:colOff>407670</xdr:colOff>
      <xdr:row>139</xdr:row>
      <xdr:rowOff>235585</xdr:rowOff>
    </xdr:to>
    <xdr:pic>
      <xdr:nvPicPr>
        <xdr:cNvPr id="2366" name="Picture 6" descr="clip_image3381"/>
        <xdr:cNvPicPr>
          <a:picLocks noChangeAspect="1"/>
        </xdr:cNvPicPr>
      </xdr:nvPicPr>
      <xdr:blipFill>
        <a:blip r:embed="rId1"/>
        <a:stretch>
          <a:fillRect/>
        </a:stretch>
      </xdr:blipFill>
      <xdr:spPr>
        <a:xfrm>
          <a:off x="6857365" y="161429700"/>
          <a:ext cx="64770" cy="235585"/>
        </a:xfrm>
        <a:prstGeom prst="rect">
          <a:avLst/>
        </a:prstGeom>
        <a:noFill/>
        <a:ln w="9525">
          <a:noFill/>
        </a:ln>
      </xdr:spPr>
    </xdr:pic>
    <xdr:clientData/>
  </xdr:twoCellAnchor>
  <xdr:twoCellAnchor editAs="oneCell">
    <xdr:from>
      <xdr:col>9</xdr:col>
      <xdr:colOff>342900</xdr:colOff>
      <xdr:row>139</xdr:row>
      <xdr:rowOff>0</xdr:rowOff>
    </xdr:from>
    <xdr:to>
      <xdr:col>9</xdr:col>
      <xdr:colOff>412115</xdr:colOff>
      <xdr:row>139</xdr:row>
      <xdr:rowOff>235585</xdr:rowOff>
    </xdr:to>
    <xdr:pic>
      <xdr:nvPicPr>
        <xdr:cNvPr id="2367" name="Picture 7" descr="clip_image3383"/>
        <xdr:cNvPicPr>
          <a:picLocks noChangeAspect="1"/>
        </xdr:cNvPicPr>
      </xdr:nvPicPr>
      <xdr:blipFill>
        <a:blip r:embed="rId1"/>
        <a:stretch>
          <a:fillRect/>
        </a:stretch>
      </xdr:blipFill>
      <xdr:spPr>
        <a:xfrm>
          <a:off x="6857365" y="161429700"/>
          <a:ext cx="69215" cy="235585"/>
        </a:xfrm>
        <a:prstGeom prst="rect">
          <a:avLst/>
        </a:prstGeom>
        <a:noFill/>
        <a:ln w="9525">
          <a:noFill/>
        </a:ln>
      </xdr:spPr>
    </xdr:pic>
    <xdr:clientData/>
  </xdr:twoCellAnchor>
  <xdr:twoCellAnchor editAs="oneCell">
    <xdr:from>
      <xdr:col>9</xdr:col>
      <xdr:colOff>342900</xdr:colOff>
      <xdr:row>139</xdr:row>
      <xdr:rowOff>0</xdr:rowOff>
    </xdr:from>
    <xdr:to>
      <xdr:col>9</xdr:col>
      <xdr:colOff>409575</xdr:colOff>
      <xdr:row>139</xdr:row>
      <xdr:rowOff>235585</xdr:rowOff>
    </xdr:to>
    <xdr:pic>
      <xdr:nvPicPr>
        <xdr:cNvPr id="2368" name="Picture 8" descr="clip_image3384"/>
        <xdr:cNvPicPr>
          <a:picLocks noChangeAspect="1"/>
        </xdr:cNvPicPr>
      </xdr:nvPicPr>
      <xdr:blipFill>
        <a:blip r:embed="rId1"/>
        <a:stretch>
          <a:fillRect/>
        </a:stretch>
      </xdr:blipFill>
      <xdr:spPr>
        <a:xfrm>
          <a:off x="6857365" y="161429700"/>
          <a:ext cx="66675" cy="235585"/>
        </a:xfrm>
        <a:prstGeom prst="rect">
          <a:avLst/>
        </a:prstGeom>
        <a:noFill/>
        <a:ln w="9525">
          <a:noFill/>
        </a:ln>
      </xdr:spPr>
    </xdr:pic>
    <xdr:clientData/>
  </xdr:twoCellAnchor>
  <xdr:twoCellAnchor editAs="oneCell">
    <xdr:from>
      <xdr:col>9</xdr:col>
      <xdr:colOff>342900</xdr:colOff>
      <xdr:row>139</xdr:row>
      <xdr:rowOff>0</xdr:rowOff>
    </xdr:from>
    <xdr:to>
      <xdr:col>9</xdr:col>
      <xdr:colOff>408940</xdr:colOff>
      <xdr:row>139</xdr:row>
      <xdr:rowOff>235585</xdr:rowOff>
    </xdr:to>
    <xdr:pic>
      <xdr:nvPicPr>
        <xdr:cNvPr id="2369" name="Picture 9" descr="clip_image3386"/>
        <xdr:cNvPicPr>
          <a:picLocks noChangeAspect="1"/>
        </xdr:cNvPicPr>
      </xdr:nvPicPr>
      <xdr:blipFill>
        <a:blip r:embed="rId1"/>
        <a:stretch>
          <a:fillRect/>
        </a:stretch>
      </xdr:blipFill>
      <xdr:spPr>
        <a:xfrm>
          <a:off x="6857365" y="161429700"/>
          <a:ext cx="66040" cy="235585"/>
        </a:xfrm>
        <a:prstGeom prst="rect">
          <a:avLst/>
        </a:prstGeom>
        <a:noFill/>
        <a:ln w="9525">
          <a:noFill/>
        </a:ln>
      </xdr:spPr>
    </xdr:pic>
    <xdr:clientData/>
  </xdr:twoCellAnchor>
  <xdr:twoCellAnchor editAs="oneCell">
    <xdr:from>
      <xdr:col>10</xdr:col>
      <xdr:colOff>0</xdr:colOff>
      <xdr:row>139</xdr:row>
      <xdr:rowOff>0</xdr:rowOff>
    </xdr:from>
    <xdr:to>
      <xdr:col>10</xdr:col>
      <xdr:colOff>66040</xdr:colOff>
      <xdr:row>139</xdr:row>
      <xdr:rowOff>229870</xdr:rowOff>
    </xdr:to>
    <xdr:pic>
      <xdr:nvPicPr>
        <xdr:cNvPr id="2397" name="Picture 1" descr="clip_image3376"/>
        <xdr:cNvPicPr>
          <a:picLocks noChangeAspect="1"/>
        </xdr:cNvPicPr>
      </xdr:nvPicPr>
      <xdr:blipFill>
        <a:blip r:embed="rId1"/>
        <a:stretch>
          <a:fillRect/>
        </a:stretch>
      </xdr:blipFill>
      <xdr:spPr>
        <a:xfrm>
          <a:off x="6958330" y="161429700"/>
          <a:ext cx="66040" cy="229870"/>
        </a:xfrm>
        <a:prstGeom prst="rect">
          <a:avLst/>
        </a:prstGeom>
        <a:noFill/>
        <a:ln w="9525">
          <a:noFill/>
        </a:ln>
      </xdr:spPr>
    </xdr:pic>
    <xdr:clientData/>
  </xdr:twoCellAnchor>
  <xdr:twoCellAnchor editAs="oneCell">
    <xdr:from>
      <xdr:col>10</xdr:col>
      <xdr:colOff>79375</xdr:colOff>
      <xdr:row>139</xdr:row>
      <xdr:rowOff>0</xdr:rowOff>
    </xdr:from>
    <xdr:to>
      <xdr:col>10</xdr:col>
      <xdr:colOff>141605</xdr:colOff>
      <xdr:row>139</xdr:row>
      <xdr:rowOff>229870</xdr:rowOff>
    </xdr:to>
    <xdr:pic>
      <xdr:nvPicPr>
        <xdr:cNvPr id="2398" name="Picture 2" descr="clip_image3377"/>
        <xdr:cNvPicPr>
          <a:picLocks noChangeAspect="1"/>
        </xdr:cNvPicPr>
      </xdr:nvPicPr>
      <xdr:blipFill>
        <a:blip r:embed="rId1"/>
        <a:stretch>
          <a:fillRect/>
        </a:stretch>
      </xdr:blipFill>
      <xdr:spPr>
        <a:xfrm>
          <a:off x="7037705" y="161429700"/>
          <a:ext cx="62230" cy="229870"/>
        </a:xfrm>
        <a:prstGeom prst="rect">
          <a:avLst/>
        </a:prstGeom>
        <a:noFill/>
        <a:ln w="9525">
          <a:noFill/>
        </a:ln>
      </xdr:spPr>
    </xdr:pic>
    <xdr:clientData/>
  </xdr:twoCellAnchor>
  <xdr:twoCellAnchor editAs="oneCell">
    <xdr:from>
      <xdr:col>10</xdr:col>
      <xdr:colOff>154305</xdr:colOff>
      <xdr:row>139</xdr:row>
      <xdr:rowOff>0</xdr:rowOff>
    </xdr:from>
    <xdr:to>
      <xdr:col>10</xdr:col>
      <xdr:colOff>219075</xdr:colOff>
      <xdr:row>139</xdr:row>
      <xdr:rowOff>229870</xdr:rowOff>
    </xdr:to>
    <xdr:pic>
      <xdr:nvPicPr>
        <xdr:cNvPr id="2399" name="Picture 3" descr="clip_image3378"/>
        <xdr:cNvPicPr>
          <a:picLocks noChangeAspect="1"/>
        </xdr:cNvPicPr>
      </xdr:nvPicPr>
      <xdr:blipFill>
        <a:blip r:embed="rId1"/>
        <a:stretch>
          <a:fillRect/>
        </a:stretch>
      </xdr:blipFill>
      <xdr:spPr>
        <a:xfrm>
          <a:off x="7112635" y="161429700"/>
          <a:ext cx="64770" cy="229870"/>
        </a:xfrm>
        <a:prstGeom prst="rect">
          <a:avLst/>
        </a:prstGeom>
        <a:noFill/>
        <a:ln w="9525">
          <a:noFill/>
        </a:ln>
      </xdr:spPr>
    </xdr:pic>
    <xdr:clientData/>
  </xdr:twoCellAnchor>
  <xdr:twoCellAnchor editAs="oneCell">
    <xdr:from>
      <xdr:col>10</xdr:col>
      <xdr:colOff>229235</xdr:colOff>
      <xdr:row>139</xdr:row>
      <xdr:rowOff>0</xdr:rowOff>
    </xdr:from>
    <xdr:to>
      <xdr:col>10</xdr:col>
      <xdr:colOff>295275</xdr:colOff>
      <xdr:row>139</xdr:row>
      <xdr:rowOff>229870</xdr:rowOff>
    </xdr:to>
    <xdr:pic>
      <xdr:nvPicPr>
        <xdr:cNvPr id="2400" name="Picture 4" descr="clip_image3379"/>
        <xdr:cNvPicPr>
          <a:picLocks noChangeAspect="1"/>
        </xdr:cNvPicPr>
      </xdr:nvPicPr>
      <xdr:blipFill>
        <a:blip r:embed="rId1"/>
        <a:stretch>
          <a:fillRect/>
        </a:stretch>
      </xdr:blipFill>
      <xdr:spPr>
        <a:xfrm>
          <a:off x="7187565" y="161429700"/>
          <a:ext cx="66040" cy="229870"/>
        </a:xfrm>
        <a:prstGeom prst="rect">
          <a:avLst/>
        </a:prstGeom>
        <a:noFill/>
        <a:ln w="9525">
          <a:noFill/>
        </a:ln>
      </xdr:spPr>
    </xdr:pic>
    <xdr:clientData/>
  </xdr:twoCellAnchor>
  <xdr:twoCellAnchor editAs="oneCell">
    <xdr:from>
      <xdr:col>10</xdr:col>
      <xdr:colOff>304165</xdr:colOff>
      <xdr:row>139</xdr:row>
      <xdr:rowOff>0</xdr:rowOff>
    </xdr:from>
    <xdr:to>
      <xdr:col>10</xdr:col>
      <xdr:colOff>370840</xdr:colOff>
      <xdr:row>139</xdr:row>
      <xdr:rowOff>229870</xdr:rowOff>
    </xdr:to>
    <xdr:pic>
      <xdr:nvPicPr>
        <xdr:cNvPr id="2401" name="Picture 5" descr="clip_image3380"/>
        <xdr:cNvPicPr>
          <a:picLocks noChangeAspect="1"/>
        </xdr:cNvPicPr>
      </xdr:nvPicPr>
      <xdr:blipFill>
        <a:blip r:embed="rId1"/>
        <a:stretch>
          <a:fillRect/>
        </a:stretch>
      </xdr:blipFill>
      <xdr:spPr>
        <a:xfrm>
          <a:off x="7262495" y="161429700"/>
          <a:ext cx="66675" cy="229870"/>
        </a:xfrm>
        <a:prstGeom prst="rect">
          <a:avLst/>
        </a:prstGeom>
        <a:noFill/>
        <a:ln w="9525">
          <a:noFill/>
        </a:ln>
      </xdr:spPr>
    </xdr:pic>
    <xdr:clientData/>
  </xdr:twoCellAnchor>
  <xdr:twoCellAnchor editAs="oneCell">
    <xdr:from>
      <xdr:col>10</xdr:col>
      <xdr:colOff>342900</xdr:colOff>
      <xdr:row>139</xdr:row>
      <xdr:rowOff>0</xdr:rowOff>
    </xdr:from>
    <xdr:to>
      <xdr:col>10</xdr:col>
      <xdr:colOff>407670</xdr:colOff>
      <xdr:row>139</xdr:row>
      <xdr:rowOff>229870</xdr:rowOff>
    </xdr:to>
    <xdr:pic>
      <xdr:nvPicPr>
        <xdr:cNvPr id="2402" name="Picture 6" descr="clip_image3381"/>
        <xdr:cNvPicPr>
          <a:picLocks noChangeAspect="1"/>
        </xdr:cNvPicPr>
      </xdr:nvPicPr>
      <xdr:blipFill>
        <a:blip r:embed="rId1"/>
        <a:stretch>
          <a:fillRect/>
        </a:stretch>
      </xdr:blipFill>
      <xdr:spPr>
        <a:xfrm>
          <a:off x="7301230" y="161429700"/>
          <a:ext cx="64770" cy="229870"/>
        </a:xfrm>
        <a:prstGeom prst="rect">
          <a:avLst/>
        </a:prstGeom>
        <a:noFill/>
        <a:ln w="9525">
          <a:noFill/>
        </a:ln>
      </xdr:spPr>
    </xdr:pic>
    <xdr:clientData/>
  </xdr:twoCellAnchor>
  <xdr:twoCellAnchor editAs="oneCell">
    <xdr:from>
      <xdr:col>10</xdr:col>
      <xdr:colOff>342900</xdr:colOff>
      <xdr:row>139</xdr:row>
      <xdr:rowOff>0</xdr:rowOff>
    </xdr:from>
    <xdr:to>
      <xdr:col>10</xdr:col>
      <xdr:colOff>412115</xdr:colOff>
      <xdr:row>139</xdr:row>
      <xdr:rowOff>229870</xdr:rowOff>
    </xdr:to>
    <xdr:pic>
      <xdr:nvPicPr>
        <xdr:cNvPr id="2403" name="Picture 7" descr="clip_image3383"/>
        <xdr:cNvPicPr>
          <a:picLocks noChangeAspect="1"/>
        </xdr:cNvPicPr>
      </xdr:nvPicPr>
      <xdr:blipFill>
        <a:blip r:embed="rId1"/>
        <a:stretch>
          <a:fillRect/>
        </a:stretch>
      </xdr:blipFill>
      <xdr:spPr>
        <a:xfrm>
          <a:off x="7301230" y="161429700"/>
          <a:ext cx="69215" cy="229870"/>
        </a:xfrm>
        <a:prstGeom prst="rect">
          <a:avLst/>
        </a:prstGeom>
        <a:noFill/>
        <a:ln w="9525">
          <a:noFill/>
        </a:ln>
      </xdr:spPr>
    </xdr:pic>
    <xdr:clientData/>
  </xdr:twoCellAnchor>
  <xdr:twoCellAnchor editAs="oneCell">
    <xdr:from>
      <xdr:col>10</xdr:col>
      <xdr:colOff>342900</xdr:colOff>
      <xdr:row>139</xdr:row>
      <xdr:rowOff>0</xdr:rowOff>
    </xdr:from>
    <xdr:to>
      <xdr:col>10</xdr:col>
      <xdr:colOff>409575</xdr:colOff>
      <xdr:row>139</xdr:row>
      <xdr:rowOff>229870</xdr:rowOff>
    </xdr:to>
    <xdr:pic>
      <xdr:nvPicPr>
        <xdr:cNvPr id="2404" name="Picture 8" descr="clip_image3384"/>
        <xdr:cNvPicPr>
          <a:picLocks noChangeAspect="1"/>
        </xdr:cNvPicPr>
      </xdr:nvPicPr>
      <xdr:blipFill>
        <a:blip r:embed="rId1"/>
        <a:stretch>
          <a:fillRect/>
        </a:stretch>
      </xdr:blipFill>
      <xdr:spPr>
        <a:xfrm>
          <a:off x="7301230" y="161429700"/>
          <a:ext cx="66675" cy="229870"/>
        </a:xfrm>
        <a:prstGeom prst="rect">
          <a:avLst/>
        </a:prstGeom>
        <a:noFill/>
        <a:ln w="9525">
          <a:noFill/>
        </a:ln>
      </xdr:spPr>
    </xdr:pic>
    <xdr:clientData/>
  </xdr:twoCellAnchor>
  <xdr:twoCellAnchor editAs="oneCell">
    <xdr:from>
      <xdr:col>10</xdr:col>
      <xdr:colOff>342900</xdr:colOff>
      <xdr:row>139</xdr:row>
      <xdr:rowOff>0</xdr:rowOff>
    </xdr:from>
    <xdr:to>
      <xdr:col>10</xdr:col>
      <xdr:colOff>408940</xdr:colOff>
      <xdr:row>139</xdr:row>
      <xdr:rowOff>229870</xdr:rowOff>
    </xdr:to>
    <xdr:pic>
      <xdr:nvPicPr>
        <xdr:cNvPr id="2405" name="Picture 9" descr="clip_image3386"/>
        <xdr:cNvPicPr>
          <a:picLocks noChangeAspect="1"/>
        </xdr:cNvPicPr>
      </xdr:nvPicPr>
      <xdr:blipFill>
        <a:blip r:embed="rId1"/>
        <a:stretch>
          <a:fillRect/>
        </a:stretch>
      </xdr:blipFill>
      <xdr:spPr>
        <a:xfrm>
          <a:off x="7301230" y="161429700"/>
          <a:ext cx="66040" cy="229870"/>
        </a:xfrm>
        <a:prstGeom prst="rect">
          <a:avLst/>
        </a:prstGeom>
        <a:noFill/>
        <a:ln w="9525">
          <a:noFill/>
        </a:ln>
      </xdr:spPr>
    </xdr:pic>
    <xdr:clientData/>
  </xdr:twoCellAnchor>
  <xdr:twoCellAnchor editAs="oneCell">
    <xdr:from>
      <xdr:col>6</xdr:col>
      <xdr:colOff>0</xdr:colOff>
      <xdr:row>139</xdr:row>
      <xdr:rowOff>0</xdr:rowOff>
    </xdr:from>
    <xdr:to>
      <xdr:col>6</xdr:col>
      <xdr:colOff>67310</xdr:colOff>
      <xdr:row>139</xdr:row>
      <xdr:rowOff>229870</xdr:rowOff>
    </xdr:to>
    <xdr:pic>
      <xdr:nvPicPr>
        <xdr:cNvPr id="2433" name="Picture 1" descr="clip_image3376"/>
        <xdr:cNvPicPr>
          <a:picLocks noChangeAspect="1"/>
        </xdr:cNvPicPr>
      </xdr:nvPicPr>
      <xdr:blipFill>
        <a:blip r:embed="rId1"/>
        <a:stretch>
          <a:fillRect/>
        </a:stretch>
      </xdr:blipFill>
      <xdr:spPr>
        <a:xfrm>
          <a:off x="5255895" y="161429700"/>
          <a:ext cx="67310" cy="229870"/>
        </a:xfrm>
        <a:prstGeom prst="rect">
          <a:avLst/>
        </a:prstGeom>
        <a:noFill/>
        <a:ln w="9525">
          <a:noFill/>
        </a:ln>
      </xdr:spPr>
    </xdr:pic>
    <xdr:clientData/>
  </xdr:twoCellAnchor>
  <xdr:twoCellAnchor editAs="oneCell">
    <xdr:from>
      <xdr:col>6</xdr:col>
      <xdr:colOff>78740</xdr:colOff>
      <xdr:row>139</xdr:row>
      <xdr:rowOff>0</xdr:rowOff>
    </xdr:from>
    <xdr:to>
      <xdr:col>6</xdr:col>
      <xdr:colOff>140970</xdr:colOff>
      <xdr:row>139</xdr:row>
      <xdr:rowOff>229870</xdr:rowOff>
    </xdr:to>
    <xdr:pic>
      <xdr:nvPicPr>
        <xdr:cNvPr id="2434" name="Picture 2" descr="clip_image3377"/>
        <xdr:cNvPicPr>
          <a:picLocks noChangeAspect="1"/>
        </xdr:cNvPicPr>
      </xdr:nvPicPr>
      <xdr:blipFill>
        <a:blip r:embed="rId1"/>
        <a:stretch>
          <a:fillRect/>
        </a:stretch>
      </xdr:blipFill>
      <xdr:spPr>
        <a:xfrm>
          <a:off x="5334635" y="161429700"/>
          <a:ext cx="62230" cy="229870"/>
        </a:xfrm>
        <a:prstGeom prst="rect">
          <a:avLst/>
        </a:prstGeom>
        <a:noFill/>
        <a:ln w="9525">
          <a:noFill/>
        </a:ln>
      </xdr:spPr>
    </xdr:pic>
    <xdr:clientData/>
  </xdr:twoCellAnchor>
  <xdr:twoCellAnchor editAs="oneCell">
    <xdr:from>
      <xdr:col>6</xdr:col>
      <xdr:colOff>154940</xdr:colOff>
      <xdr:row>139</xdr:row>
      <xdr:rowOff>0</xdr:rowOff>
    </xdr:from>
    <xdr:to>
      <xdr:col>6</xdr:col>
      <xdr:colOff>219710</xdr:colOff>
      <xdr:row>139</xdr:row>
      <xdr:rowOff>229870</xdr:rowOff>
    </xdr:to>
    <xdr:pic>
      <xdr:nvPicPr>
        <xdr:cNvPr id="2435" name="Picture 3" descr="clip_image3378"/>
        <xdr:cNvPicPr>
          <a:picLocks noChangeAspect="1"/>
        </xdr:cNvPicPr>
      </xdr:nvPicPr>
      <xdr:blipFill>
        <a:blip r:embed="rId1"/>
        <a:stretch>
          <a:fillRect/>
        </a:stretch>
      </xdr:blipFill>
      <xdr:spPr>
        <a:xfrm>
          <a:off x="5410835" y="161429700"/>
          <a:ext cx="64770" cy="229870"/>
        </a:xfrm>
        <a:prstGeom prst="rect">
          <a:avLst/>
        </a:prstGeom>
        <a:noFill/>
        <a:ln w="9525">
          <a:noFill/>
        </a:ln>
      </xdr:spPr>
    </xdr:pic>
    <xdr:clientData/>
  </xdr:twoCellAnchor>
  <xdr:twoCellAnchor editAs="oneCell">
    <xdr:from>
      <xdr:col>6</xdr:col>
      <xdr:colOff>229235</xdr:colOff>
      <xdr:row>139</xdr:row>
      <xdr:rowOff>0</xdr:rowOff>
    </xdr:from>
    <xdr:to>
      <xdr:col>7</xdr:col>
      <xdr:colOff>10160</xdr:colOff>
      <xdr:row>139</xdr:row>
      <xdr:rowOff>229870</xdr:rowOff>
    </xdr:to>
    <xdr:pic>
      <xdr:nvPicPr>
        <xdr:cNvPr id="2436" name="Picture 4" descr="clip_image3379"/>
        <xdr:cNvPicPr>
          <a:picLocks noChangeAspect="1"/>
        </xdr:cNvPicPr>
      </xdr:nvPicPr>
      <xdr:blipFill>
        <a:blip r:embed="rId1"/>
        <a:stretch>
          <a:fillRect/>
        </a:stretch>
      </xdr:blipFill>
      <xdr:spPr>
        <a:xfrm>
          <a:off x="5485130" y="161429700"/>
          <a:ext cx="38100" cy="229870"/>
        </a:xfrm>
        <a:prstGeom prst="rect">
          <a:avLst/>
        </a:prstGeom>
        <a:noFill/>
        <a:ln w="9525">
          <a:noFill/>
        </a:ln>
      </xdr:spPr>
    </xdr:pic>
    <xdr:clientData/>
  </xdr:twoCellAnchor>
  <xdr:twoCellAnchor editAs="oneCell">
    <xdr:from>
      <xdr:col>6</xdr:col>
      <xdr:colOff>238125</xdr:colOff>
      <xdr:row>139</xdr:row>
      <xdr:rowOff>0</xdr:rowOff>
    </xdr:from>
    <xdr:to>
      <xdr:col>7</xdr:col>
      <xdr:colOff>17145</xdr:colOff>
      <xdr:row>139</xdr:row>
      <xdr:rowOff>229870</xdr:rowOff>
    </xdr:to>
    <xdr:pic>
      <xdr:nvPicPr>
        <xdr:cNvPr id="2437" name="Picture 5" descr="clip_image3380"/>
        <xdr:cNvPicPr>
          <a:picLocks noChangeAspect="1"/>
        </xdr:cNvPicPr>
      </xdr:nvPicPr>
      <xdr:blipFill>
        <a:blip r:embed="rId1"/>
        <a:stretch>
          <a:fillRect/>
        </a:stretch>
      </xdr:blipFill>
      <xdr:spPr>
        <a:xfrm>
          <a:off x="5494020" y="161429700"/>
          <a:ext cx="36195" cy="229870"/>
        </a:xfrm>
        <a:prstGeom prst="rect">
          <a:avLst/>
        </a:prstGeom>
        <a:noFill/>
        <a:ln w="9525">
          <a:noFill/>
        </a:ln>
      </xdr:spPr>
    </xdr:pic>
    <xdr:clientData/>
  </xdr:twoCellAnchor>
  <xdr:twoCellAnchor editAs="oneCell">
    <xdr:from>
      <xdr:col>9</xdr:col>
      <xdr:colOff>0</xdr:colOff>
      <xdr:row>139</xdr:row>
      <xdr:rowOff>0</xdr:rowOff>
    </xdr:from>
    <xdr:to>
      <xdr:col>9</xdr:col>
      <xdr:colOff>66040</xdr:colOff>
      <xdr:row>139</xdr:row>
      <xdr:rowOff>229870</xdr:rowOff>
    </xdr:to>
    <xdr:pic>
      <xdr:nvPicPr>
        <xdr:cNvPr id="2493" name="Picture 1" descr="clip_image3376"/>
        <xdr:cNvPicPr>
          <a:picLocks noChangeAspect="1"/>
        </xdr:cNvPicPr>
      </xdr:nvPicPr>
      <xdr:blipFill>
        <a:blip r:embed="rId1"/>
        <a:stretch>
          <a:fillRect/>
        </a:stretch>
      </xdr:blipFill>
      <xdr:spPr>
        <a:xfrm>
          <a:off x="6514465" y="161429700"/>
          <a:ext cx="66040" cy="229870"/>
        </a:xfrm>
        <a:prstGeom prst="rect">
          <a:avLst/>
        </a:prstGeom>
        <a:noFill/>
        <a:ln w="9525">
          <a:noFill/>
        </a:ln>
      </xdr:spPr>
    </xdr:pic>
    <xdr:clientData/>
  </xdr:twoCellAnchor>
  <xdr:twoCellAnchor editAs="oneCell">
    <xdr:from>
      <xdr:col>9</xdr:col>
      <xdr:colOff>79375</xdr:colOff>
      <xdr:row>139</xdr:row>
      <xdr:rowOff>0</xdr:rowOff>
    </xdr:from>
    <xdr:to>
      <xdr:col>9</xdr:col>
      <xdr:colOff>141605</xdr:colOff>
      <xdr:row>139</xdr:row>
      <xdr:rowOff>229870</xdr:rowOff>
    </xdr:to>
    <xdr:pic>
      <xdr:nvPicPr>
        <xdr:cNvPr id="2494" name="Picture 2" descr="clip_image3377"/>
        <xdr:cNvPicPr>
          <a:picLocks noChangeAspect="1"/>
        </xdr:cNvPicPr>
      </xdr:nvPicPr>
      <xdr:blipFill>
        <a:blip r:embed="rId1"/>
        <a:stretch>
          <a:fillRect/>
        </a:stretch>
      </xdr:blipFill>
      <xdr:spPr>
        <a:xfrm>
          <a:off x="6593840" y="161429700"/>
          <a:ext cx="62230" cy="229870"/>
        </a:xfrm>
        <a:prstGeom prst="rect">
          <a:avLst/>
        </a:prstGeom>
        <a:noFill/>
        <a:ln w="9525">
          <a:noFill/>
        </a:ln>
      </xdr:spPr>
    </xdr:pic>
    <xdr:clientData/>
  </xdr:twoCellAnchor>
  <xdr:twoCellAnchor editAs="oneCell">
    <xdr:from>
      <xdr:col>9</xdr:col>
      <xdr:colOff>154305</xdr:colOff>
      <xdr:row>139</xdr:row>
      <xdr:rowOff>0</xdr:rowOff>
    </xdr:from>
    <xdr:to>
      <xdr:col>9</xdr:col>
      <xdr:colOff>219075</xdr:colOff>
      <xdr:row>139</xdr:row>
      <xdr:rowOff>229870</xdr:rowOff>
    </xdr:to>
    <xdr:pic>
      <xdr:nvPicPr>
        <xdr:cNvPr id="2495" name="Picture 3" descr="clip_image3378"/>
        <xdr:cNvPicPr>
          <a:picLocks noChangeAspect="1"/>
        </xdr:cNvPicPr>
      </xdr:nvPicPr>
      <xdr:blipFill>
        <a:blip r:embed="rId1"/>
        <a:stretch>
          <a:fillRect/>
        </a:stretch>
      </xdr:blipFill>
      <xdr:spPr>
        <a:xfrm>
          <a:off x="6668770" y="161429700"/>
          <a:ext cx="64770" cy="229870"/>
        </a:xfrm>
        <a:prstGeom prst="rect">
          <a:avLst/>
        </a:prstGeom>
        <a:noFill/>
        <a:ln w="9525">
          <a:noFill/>
        </a:ln>
      </xdr:spPr>
    </xdr:pic>
    <xdr:clientData/>
  </xdr:twoCellAnchor>
  <xdr:twoCellAnchor editAs="oneCell">
    <xdr:from>
      <xdr:col>9</xdr:col>
      <xdr:colOff>229235</xdr:colOff>
      <xdr:row>139</xdr:row>
      <xdr:rowOff>0</xdr:rowOff>
    </xdr:from>
    <xdr:to>
      <xdr:col>9</xdr:col>
      <xdr:colOff>295275</xdr:colOff>
      <xdr:row>139</xdr:row>
      <xdr:rowOff>229870</xdr:rowOff>
    </xdr:to>
    <xdr:pic>
      <xdr:nvPicPr>
        <xdr:cNvPr id="2496" name="Picture 4" descr="clip_image3379"/>
        <xdr:cNvPicPr>
          <a:picLocks noChangeAspect="1"/>
        </xdr:cNvPicPr>
      </xdr:nvPicPr>
      <xdr:blipFill>
        <a:blip r:embed="rId1"/>
        <a:stretch>
          <a:fillRect/>
        </a:stretch>
      </xdr:blipFill>
      <xdr:spPr>
        <a:xfrm>
          <a:off x="6743700" y="161429700"/>
          <a:ext cx="66040" cy="229870"/>
        </a:xfrm>
        <a:prstGeom prst="rect">
          <a:avLst/>
        </a:prstGeom>
        <a:noFill/>
        <a:ln w="9525">
          <a:noFill/>
        </a:ln>
      </xdr:spPr>
    </xdr:pic>
    <xdr:clientData/>
  </xdr:twoCellAnchor>
  <xdr:twoCellAnchor editAs="oneCell">
    <xdr:from>
      <xdr:col>9</xdr:col>
      <xdr:colOff>304165</xdr:colOff>
      <xdr:row>139</xdr:row>
      <xdr:rowOff>0</xdr:rowOff>
    </xdr:from>
    <xdr:to>
      <xdr:col>9</xdr:col>
      <xdr:colOff>370840</xdr:colOff>
      <xdr:row>139</xdr:row>
      <xdr:rowOff>229870</xdr:rowOff>
    </xdr:to>
    <xdr:pic>
      <xdr:nvPicPr>
        <xdr:cNvPr id="2497" name="Picture 5" descr="clip_image3380"/>
        <xdr:cNvPicPr>
          <a:picLocks noChangeAspect="1"/>
        </xdr:cNvPicPr>
      </xdr:nvPicPr>
      <xdr:blipFill>
        <a:blip r:embed="rId1"/>
        <a:stretch>
          <a:fillRect/>
        </a:stretch>
      </xdr:blipFill>
      <xdr:spPr>
        <a:xfrm>
          <a:off x="6818630" y="161429700"/>
          <a:ext cx="66675" cy="229870"/>
        </a:xfrm>
        <a:prstGeom prst="rect">
          <a:avLst/>
        </a:prstGeom>
        <a:noFill/>
        <a:ln w="9525">
          <a:noFill/>
        </a:ln>
      </xdr:spPr>
    </xdr:pic>
    <xdr:clientData/>
  </xdr:twoCellAnchor>
  <xdr:twoCellAnchor editAs="oneCell">
    <xdr:from>
      <xdr:col>9</xdr:col>
      <xdr:colOff>342900</xdr:colOff>
      <xdr:row>139</xdr:row>
      <xdr:rowOff>0</xdr:rowOff>
    </xdr:from>
    <xdr:to>
      <xdr:col>9</xdr:col>
      <xdr:colOff>407670</xdr:colOff>
      <xdr:row>139</xdr:row>
      <xdr:rowOff>229870</xdr:rowOff>
    </xdr:to>
    <xdr:pic>
      <xdr:nvPicPr>
        <xdr:cNvPr id="2498" name="Picture 6" descr="clip_image3381"/>
        <xdr:cNvPicPr>
          <a:picLocks noChangeAspect="1"/>
        </xdr:cNvPicPr>
      </xdr:nvPicPr>
      <xdr:blipFill>
        <a:blip r:embed="rId1"/>
        <a:stretch>
          <a:fillRect/>
        </a:stretch>
      </xdr:blipFill>
      <xdr:spPr>
        <a:xfrm>
          <a:off x="6857365" y="161429700"/>
          <a:ext cx="64770" cy="229870"/>
        </a:xfrm>
        <a:prstGeom prst="rect">
          <a:avLst/>
        </a:prstGeom>
        <a:noFill/>
        <a:ln w="9525">
          <a:noFill/>
        </a:ln>
      </xdr:spPr>
    </xdr:pic>
    <xdr:clientData/>
  </xdr:twoCellAnchor>
  <xdr:twoCellAnchor editAs="oneCell">
    <xdr:from>
      <xdr:col>9</xdr:col>
      <xdr:colOff>342900</xdr:colOff>
      <xdr:row>139</xdr:row>
      <xdr:rowOff>0</xdr:rowOff>
    </xdr:from>
    <xdr:to>
      <xdr:col>9</xdr:col>
      <xdr:colOff>412115</xdr:colOff>
      <xdr:row>139</xdr:row>
      <xdr:rowOff>229870</xdr:rowOff>
    </xdr:to>
    <xdr:pic>
      <xdr:nvPicPr>
        <xdr:cNvPr id="2499" name="Picture 7" descr="clip_image3383"/>
        <xdr:cNvPicPr>
          <a:picLocks noChangeAspect="1"/>
        </xdr:cNvPicPr>
      </xdr:nvPicPr>
      <xdr:blipFill>
        <a:blip r:embed="rId1"/>
        <a:stretch>
          <a:fillRect/>
        </a:stretch>
      </xdr:blipFill>
      <xdr:spPr>
        <a:xfrm>
          <a:off x="6857365" y="161429700"/>
          <a:ext cx="69215" cy="229870"/>
        </a:xfrm>
        <a:prstGeom prst="rect">
          <a:avLst/>
        </a:prstGeom>
        <a:noFill/>
        <a:ln w="9525">
          <a:noFill/>
        </a:ln>
      </xdr:spPr>
    </xdr:pic>
    <xdr:clientData/>
  </xdr:twoCellAnchor>
  <xdr:twoCellAnchor editAs="oneCell">
    <xdr:from>
      <xdr:col>9</xdr:col>
      <xdr:colOff>342900</xdr:colOff>
      <xdr:row>139</xdr:row>
      <xdr:rowOff>0</xdr:rowOff>
    </xdr:from>
    <xdr:to>
      <xdr:col>9</xdr:col>
      <xdr:colOff>409575</xdr:colOff>
      <xdr:row>139</xdr:row>
      <xdr:rowOff>229870</xdr:rowOff>
    </xdr:to>
    <xdr:pic>
      <xdr:nvPicPr>
        <xdr:cNvPr id="2500" name="Picture 8" descr="clip_image3384"/>
        <xdr:cNvPicPr>
          <a:picLocks noChangeAspect="1"/>
        </xdr:cNvPicPr>
      </xdr:nvPicPr>
      <xdr:blipFill>
        <a:blip r:embed="rId1"/>
        <a:stretch>
          <a:fillRect/>
        </a:stretch>
      </xdr:blipFill>
      <xdr:spPr>
        <a:xfrm>
          <a:off x="6857365" y="161429700"/>
          <a:ext cx="66675" cy="229870"/>
        </a:xfrm>
        <a:prstGeom prst="rect">
          <a:avLst/>
        </a:prstGeom>
        <a:noFill/>
        <a:ln w="9525">
          <a:noFill/>
        </a:ln>
      </xdr:spPr>
    </xdr:pic>
    <xdr:clientData/>
  </xdr:twoCellAnchor>
  <xdr:twoCellAnchor editAs="oneCell">
    <xdr:from>
      <xdr:col>9</xdr:col>
      <xdr:colOff>342900</xdr:colOff>
      <xdr:row>139</xdr:row>
      <xdr:rowOff>0</xdr:rowOff>
    </xdr:from>
    <xdr:to>
      <xdr:col>9</xdr:col>
      <xdr:colOff>408940</xdr:colOff>
      <xdr:row>139</xdr:row>
      <xdr:rowOff>229870</xdr:rowOff>
    </xdr:to>
    <xdr:pic>
      <xdr:nvPicPr>
        <xdr:cNvPr id="2501" name="Picture 9" descr="clip_image3386"/>
        <xdr:cNvPicPr>
          <a:picLocks noChangeAspect="1"/>
        </xdr:cNvPicPr>
      </xdr:nvPicPr>
      <xdr:blipFill>
        <a:blip r:embed="rId1"/>
        <a:stretch>
          <a:fillRect/>
        </a:stretch>
      </xdr:blipFill>
      <xdr:spPr>
        <a:xfrm>
          <a:off x="6857365" y="161429700"/>
          <a:ext cx="66040" cy="229870"/>
        </a:xfrm>
        <a:prstGeom prst="rect">
          <a:avLst/>
        </a:prstGeom>
        <a:noFill/>
        <a:ln w="9525">
          <a:noFill/>
        </a:ln>
      </xdr:spPr>
    </xdr:pic>
    <xdr:clientData/>
  </xdr:twoCellAnchor>
  <xdr:twoCellAnchor editAs="oneCell">
    <xdr:from>
      <xdr:col>16</xdr:col>
      <xdr:colOff>0</xdr:colOff>
      <xdr:row>38</xdr:row>
      <xdr:rowOff>0</xdr:rowOff>
    </xdr:from>
    <xdr:to>
      <xdr:col>16</xdr:col>
      <xdr:colOff>66675</xdr:colOff>
      <xdr:row>38</xdr:row>
      <xdr:rowOff>228600</xdr:rowOff>
    </xdr:to>
    <xdr:pic>
      <xdr:nvPicPr>
        <xdr:cNvPr id="2529" name="Picture 1" descr="clip_image3376"/>
        <xdr:cNvPicPr>
          <a:picLocks noChangeAspect="1"/>
        </xdr:cNvPicPr>
      </xdr:nvPicPr>
      <xdr:blipFill>
        <a:blip r:embed="rId1"/>
        <a:stretch>
          <a:fillRect/>
        </a:stretch>
      </xdr:blipFill>
      <xdr:spPr>
        <a:xfrm>
          <a:off x="9846945" y="56565800"/>
          <a:ext cx="66675" cy="228600"/>
        </a:xfrm>
        <a:prstGeom prst="rect">
          <a:avLst/>
        </a:prstGeom>
        <a:noFill/>
        <a:ln w="9525">
          <a:noFill/>
        </a:ln>
      </xdr:spPr>
    </xdr:pic>
    <xdr:clientData/>
  </xdr:twoCellAnchor>
  <xdr:twoCellAnchor editAs="oneCell">
    <xdr:from>
      <xdr:col>16</xdr:col>
      <xdr:colOff>76200</xdr:colOff>
      <xdr:row>38</xdr:row>
      <xdr:rowOff>0</xdr:rowOff>
    </xdr:from>
    <xdr:to>
      <xdr:col>16</xdr:col>
      <xdr:colOff>142240</xdr:colOff>
      <xdr:row>38</xdr:row>
      <xdr:rowOff>228600</xdr:rowOff>
    </xdr:to>
    <xdr:pic>
      <xdr:nvPicPr>
        <xdr:cNvPr id="2530" name="Picture 2" descr="clip_image3377"/>
        <xdr:cNvPicPr>
          <a:picLocks noChangeAspect="1"/>
        </xdr:cNvPicPr>
      </xdr:nvPicPr>
      <xdr:blipFill>
        <a:blip r:embed="rId1"/>
        <a:stretch>
          <a:fillRect/>
        </a:stretch>
      </xdr:blipFill>
      <xdr:spPr>
        <a:xfrm>
          <a:off x="9923145" y="56565800"/>
          <a:ext cx="66040" cy="228600"/>
        </a:xfrm>
        <a:prstGeom prst="rect">
          <a:avLst/>
        </a:prstGeom>
        <a:noFill/>
        <a:ln w="9525">
          <a:noFill/>
        </a:ln>
      </xdr:spPr>
    </xdr:pic>
    <xdr:clientData/>
  </xdr:twoCellAnchor>
  <xdr:twoCellAnchor editAs="oneCell">
    <xdr:from>
      <xdr:col>16</xdr:col>
      <xdr:colOff>152400</xdr:colOff>
      <xdr:row>38</xdr:row>
      <xdr:rowOff>0</xdr:rowOff>
    </xdr:from>
    <xdr:to>
      <xdr:col>16</xdr:col>
      <xdr:colOff>219075</xdr:colOff>
      <xdr:row>38</xdr:row>
      <xdr:rowOff>228600</xdr:rowOff>
    </xdr:to>
    <xdr:pic>
      <xdr:nvPicPr>
        <xdr:cNvPr id="2531" name="Picture 3" descr="clip_image3378"/>
        <xdr:cNvPicPr>
          <a:picLocks noChangeAspect="1"/>
        </xdr:cNvPicPr>
      </xdr:nvPicPr>
      <xdr:blipFill>
        <a:blip r:embed="rId1"/>
        <a:stretch>
          <a:fillRect/>
        </a:stretch>
      </xdr:blipFill>
      <xdr:spPr>
        <a:xfrm>
          <a:off x="9999345" y="56565800"/>
          <a:ext cx="66675" cy="228600"/>
        </a:xfrm>
        <a:prstGeom prst="rect">
          <a:avLst/>
        </a:prstGeom>
        <a:noFill/>
        <a:ln w="9525">
          <a:noFill/>
        </a:ln>
      </xdr:spPr>
    </xdr:pic>
    <xdr:clientData/>
  </xdr:twoCellAnchor>
  <xdr:twoCellAnchor editAs="oneCell">
    <xdr:from>
      <xdr:col>16</xdr:col>
      <xdr:colOff>228600</xdr:colOff>
      <xdr:row>38</xdr:row>
      <xdr:rowOff>0</xdr:rowOff>
    </xdr:from>
    <xdr:to>
      <xdr:col>16</xdr:col>
      <xdr:colOff>295275</xdr:colOff>
      <xdr:row>38</xdr:row>
      <xdr:rowOff>228600</xdr:rowOff>
    </xdr:to>
    <xdr:pic>
      <xdr:nvPicPr>
        <xdr:cNvPr id="2532" name="Picture 4" descr="clip_image3379"/>
        <xdr:cNvPicPr>
          <a:picLocks noChangeAspect="1"/>
        </xdr:cNvPicPr>
      </xdr:nvPicPr>
      <xdr:blipFill>
        <a:blip r:embed="rId1"/>
        <a:stretch>
          <a:fillRect/>
        </a:stretch>
      </xdr:blipFill>
      <xdr:spPr>
        <a:xfrm>
          <a:off x="10075545" y="56565800"/>
          <a:ext cx="66675" cy="228600"/>
        </a:xfrm>
        <a:prstGeom prst="rect">
          <a:avLst/>
        </a:prstGeom>
        <a:noFill/>
        <a:ln w="9525">
          <a:noFill/>
        </a:ln>
      </xdr:spPr>
    </xdr:pic>
    <xdr:clientData/>
  </xdr:twoCellAnchor>
  <xdr:twoCellAnchor editAs="oneCell">
    <xdr:from>
      <xdr:col>16</xdr:col>
      <xdr:colOff>304800</xdr:colOff>
      <xdr:row>38</xdr:row>
      <xdr:rowOff>0</xdr:rowOff>
    </xdr:from>
    <xdr:to>
      <xdr:col>16</xdr:col>
      <xdr:colOff>371475</xdr:colOff>
      <xdr:row>38</xdr:row>
      <xdr:rowOff>228600</xdr:rowOff>
    </xdr:to>
    <xdr:pic>
      <xdr:nvPicPr>
        <xdr:cNvPr id="2533" name="Picture 5" descr="clip_image3380"/>
        <xdr:cNvPicPr>
          <a:picLocks noChangeAspect="1"/>
        </xdr:cNvPicPr>
      </xdr:nvPicPr>
      <xdr:blipFill>
        <a:blip r:embed="rId1"/>
        <a:stretch>
          <a:fillRect/>
        </a:stretch>
      </xdr:blipFill>
      <xdr:spPr>
        <a:xfrm>
          <a:off x="10151745" y="56565800"/>
          <a:ext cx="66675" cy="228600"/>
        </a:xfrm>
        <a:prstGeom prst="rect">
          <a:avLst/>
        </a:prstGeom>
        <a:noFill/>
        <a:ln w="9525">
          <a:noFill/>
        </a:ln>
      </xdr:spPr>
    </xdr:pic>
    <xdr:clientData/>
  </xdr:twoCellAnchor>
  <xdr:twoCellAnchor editAs="oneCell">
    <xdr:from>
      <xdr:col>16</xdr:col>
      <xdr:colOff>381000</xdr:colOff>
      <xdr:row>38</xdr:row>
      <xdr:rowOff>0</xdr:rowOff>
    </xdr:from>
    <xdr:to>
      <xdr:col>16</xdr:col>
      <xdr:colOff>447675</xdr:colOff>
      <xdr:row>38</xdr:row>
      <xdr:rowOff>228600</xdr:rowOff>
    </xdr:to>
    <xdr:pic>
      <xdr:nvPicPr>
        <xdr:cNvPr id="2534" name="Picture 6" descr="clip_image3381"/>
        <xdr:cNvPicPr>
          <a:picLocks noChangeAspect="1"/>
        </xdr:cNvPicPr>
      </xdr:nvPicPr>
      <xdr:blipFill>
        <a:blip r:embed="rId1"/>
        <a:stretch>
          <a:fillRect/>
        </a:stretch>
      </xdr:blipFill>
      <xdr:spPr>
        <a:xfrm>
          <a:off x="10227945" y="56565800"/>
          <a:ext cx="66675" cy="228600"/>
        </a:xfrm>
        <a:prstGeom prst="rect">
          <a:avLst/>
        </a:prstGeom>
        <a:noFill/>
        <a:ln w="9525">
          <a:noFill/>
        </a:ln>
      </xdr:spPr>
    </xdr:pic>
    <xdr:clientData/>
  </xdr:twoCellAnchor>
  <xdr:twoCellAnchor editAs="oneCell">
    <xdr:from>
      <xdr:col>16</xdr:col>
      <xdr:colOff>419100</xdr:colOff>
      <xdr:row>38</xdr:row>
      <xdr:rowOff>0</xdr:rowOff>
    </xdr:from>
    <xdr:to>
      <xdr:col>16</xdr:col>
      <xdr:colOff>467995</xdr:colOff>
      <xdr:row>38</xdr:row>
      <xdr:rowOff>228600</xdr:rowOff>
    </xdr:to>
    <xdr:pic>
      <xdr:nvPicPr>
        <xdr:cNvPr id="2535" name="Picture 7" descr="clip_image3383"/>
        <xdr:cNvPicPr>
          <a:picLocks noChangeAspect="1"/>
        </xdr:cNvPicPr>
      </xdr:nvPicPr>
      <xdr:blipFill>
        <a:blip r:embed="rId1"/>
        <a:stretch>
          <a:fillRect/>
        </a:stretch>
      </xdr:blipFill>
      <xdr:spPr>
        <a:xfrm>
          <a:off x="10266045" y="56565800"/>
          <a:ext cx="48895" cy="228600"/>
        </a:xfrm>
        <a:prstGeom prst="rect">
          <a:avLst/>
        </a:prstGeom>
        <a:noFill/>
        <a:ln w="9525">
          <a:noFill/>
        </a:ln>
      </xdr:spPr>
    </xdr:pic>
    <xdr:clientData/>
  </xdr:twoCellAnchor>
  <xdr:twoCellAnchor editAs="oneCell">
    <xdr:from>
      <xdr:col>16</xdr:col>
      <xdr:colOff>419100</xdr:colOff>
      <xdr:row>38</xdr:row>
      <xdr:rowOff>0</xdr:rowOff>
    </xdr:from>
    <xdr:to>
      <xdr:col>16</xdr:col>
      <xdr:colOff>447675</xdr:colOff>
      <xdr:row>38</xdr:row>
      <xdr:rowOff>228600</xdr:rowOff>
    </xdr:to>
    <xdr:pic>
      <xdr:nvPicPr>
        <xdr:cNvPr id="2536" name="Picture 8" descr="clip_image3384"/>
        <xdr:cNvPicPr>
          <a:picLocks noChangeAspect="1"/>
        </xdr:cNvPicPr>
      </xdr:nvPicPr>
      <xdr:blipFill>
        <a:blip r:embed="rId1"/>
        <a:stretch>
          <a:fillRect/>
        </a:stretch>
      </xdr:blipFill>
      <xdr:spPr>
        <a:xfrm>
          <a:off x="10266045" y="56565800"/>
          <a:ext cx="28575" cy="228600"/>
        </a:xfrm>
        <a:prstGeom prst="rect">
          <a:avLst/>
        </a:prstGeom>
        <a:noFill/>
        <a:ln w="9525">
          <a:noFill/>
        </a:ln>
      </xdr:spPr>
    </xdr:pic>
    <xdr:clientData/>
  </xdr:twoCellAnchor>
  <xdr:twoCellAnchor editAs="oneCell">
    <xdr:from>
      <xdr:col>16</xdr:col>
      <xdr:colOff>419100</xdr:colOff>
      <xdr:row>38</xdr:row>
      <xdr:rowOff>0</xdr:rowOff>
    </xdr:from>
    <xdr:to>
      <xdr:col>16</xdr:col>
      <xdr:colOff>438150</xdr:colOff>
      <xdr:row>38</xdr:row>
      <xdr:rowOff>228600</xdr:rowOff>
    </xdr:to>
    <xdr:pic>
      <xdr:nvPicPr>
        <xdr:cNvPr id="2537" name="Picture 9" descr="clip_image3386"/>
        <xdr:cNvPicPr>
          <a:picLocks noChangeAspect="1"/>
        </xdr:cNvPicPr>
      </xdr:nvPicPr>
      <xdr:blipFill>
        <a:blip r:embed="rId1"/>
        <a:stretch>
          <a:fillRect/>
        </a:stretch>
      </xdr:blipFill>
      <xdr:spPr>
        <a:xfrm>
          <a:off x="10266045" y="56565800"/>
          <a:ext cx="19050" cy="228600"/>
        </a:xfrm>
        <a:prstGeom prst="rect">
          <a:avLst/>
        </a:prstGeom>
        <a:noFill/>
        <a:ln w="9525">
          <a:noFill/>
        </a:ln>
      </xdr:spPr>
    </xdr:pic>
    <xdr:clientData/>
  </xdr:twoCellAnchor>
  <xdr:twoCellAnchor editAs="oneCell">
    <xdr:from>
      <xdr:col>16</xdr:col>
      <xdr:colOff>0</xdr:colOff>
      <xdr:row>38</xdr:row>
      <xdr:rowOff>0</xdr:rowOff>
    </xdr:from>
    <xdr:to>
      <xdr:col>16</xdr:col>
      <xdr:colOff>66675</xdr:colOff>
      <xdr:row>38</xdr:row>
      <xdr:rowOff>238125</xdr:rowOff>
    </xdr:to>
    <xdr:pic>
      <xdr:nvPicPr>
        <xdr:cNvPr id="2547" name="Picture 1" descr="clip_image3376"/>
        <xdr:cNvPicPr>
          <a:picLocks noChangeAspect="1"/>
        </xdr:cNvPicPr>
      </xdr:nvPicPr>
      <xdr:blipFill>
        <a:blip r:embed="rId1"/>
        <a:stretch>
          <a:fillRect/>
        </a:stretch>
      </xdr:blipFill>
      <xdr:spPr>
        <a:xfrm>
          <a:off x="9846945" y="56565800"/>
          <a:ext cx="66675" cy="238125"/>
        </a:xfrm>
        <a:prstGeom prst="rect">
          <a:avLst/>
        </a:prstGeom>
        <a:noFill/>
        <a:ln w="9525">
          <a:noFill/>
        </a:ln>
      </xdr:spPr>
    </xdr:pic>
    <xdr:clientData/>
  </xdr:twoCellAnchor>
  <xdr:twoCellAnchor editAs="oneCell">
    <xdr:from>
      <xdr:col>16</xdr:col>
      <xdr:colOff>76200</xdr:colOff>
      <xdr:row>38</xdr:row>
      <xdr:rowOff>0</xdr:rowOff>
    </xdr:from>
    <xdr:to>
      <xdr:col>16</xdr:col>
      <xdr:colOff>142240</xdr:colOff>
      <xdr:row>38</xdr:row>
      <xdr:rowOff>238125</xdr:rowOff>
    </xdr:to>
    <xdr:pic>
      <xdr:nvPicPr>
        <xdr:cNvPr id="2548" name="Picture 2" descr="clip_image3377"/>
        <xdr:cNvPicPr>
          <a:picLocks noChangeAspect="1"/>
        </xdr:cNvPicPr>
      </xdr:nvPicPr>
      <xdr:blipFill>
        <a:blip r:embed="rId1"/>
        <a:stretch>
          <a:fillRect/>
        </a:stretch>
      </xdr:blipFill>
      <xdr:spPr>
        <a:xfrm>
          <a:off x="9923145" y="56565800"/>
          <a:ext cx="66040" cy="238125"/>
        </a:xfrm>
        <a:prstGeom prst="rect">
          <a:avLst/>
        </a:prstGeom>
        <a:noFill/>
        <a:ln w="9525">
          <a:noFill/>
        </a:ln>
      </xdr:spPr>
    </xdr:pic>
    <xdr:clientData/>
  </xdr:twoCellAnchor>
  <xdr:twoCellAnchor editAs="oneCell">
    <xdr:from>
      <xdr:col>16</xdr:col>
      <xdr:colOff>152400</xdr:colOff>
      <xdr:row>38</xdr:row>
      <xdr:rowOff>0</xdr:rowOff>
    </xdr:from>
    <xdr:to>
      <xdr:col>16</xdr:col>
      <xdr:colOff>219075</xdr:colOff>
      <xdr:row>38</xdr:row>
      <xdr:rowOff>238125</xdr:rowOff>
    </xdr:to>
    <xdr:pic>
      <xdr:nvPicPr>
        <xdr:cNvPr id="2549" name="Picture 3" descr="clip_image3378"/>
        <xdr:cNvPicPr>
          <a:picLocks noChangeAspect="1"/>
        </xdr:cNvPicPr>
      </xdr:nvPicPr>
      <xdr:blipFill>
        <a:blip r:embed="rId1"/>
        <a:stretch>
          <a:fillRect/>
        </a:stretch>
      </xdr:blipFill>
      <xdr:spPr>
        <a:xfrm>
          <a:off x="9999345" y="56565800"/>
          <a:ext cx="66675" cy="238125"/>
        </a:xfrm>
        <a:prstGeom prst="rect">
          <a:avLst/>
        </a:prstGeom>
        <a:noFill/>
        <a:ln w="9525">
          <a:noFill/>
        </a:ln>
      </xdr:spPr>
    </xdr:pic>
    <xdr:clientData/>
  </xdr:twoCellAnchor>
  <xdr:twoCellAnchor editAs="oneCell">
    <xdr:from>
      <xdr:col>16</xdr:col>
      <xdr:colOff>228600</xdr:colOff>
      <xdr:row>38</xdr:row>
      <xdr:rowOff>0</xdr:rowOff>
    </xdr:from>
    <xdr:to>
      <xdr:col>16</xdr:col>
      <xdr:colOff>295275</xdr:colOff>
      <xdr:row>38</xdr:row>
      <xdr:rowOff>238125</xdr:rowOff>
    </xdr:to>
    <xdr:pic>
      <xdr:nvPicPr>
        <xdr:cNvPr id="2550" name="Picture 4" descr="clip_image3379"/>
        <xdr:cNvPicPr>
          <a:picLocks noChangeAspect="1"/>
        </xdr:cNvPicPr>
      </xdr:nvPicPr>
      <xdr:blipFill>
        <a:blip r:embed="rId1"/>
        <a:stretch>
          <a:fillRect/>
        </a:stretch>
      </xdr:blipFill>
      <xdr:spPr>
        <a:xfrm>
          <a:off x="10075545" y="56565800"/>
          <a:ext cx="66675" cy="238125"/>
        </a:xfrm>
        <a:prstGeom prst="rect">
          <a:avLst/>
        </a:prstGeom>
        <a:noFill/>
        <a:ln w="9525">
          <a:noFill/>
        </a:ln>
      </xdr:spPr>
    </xdr:pic>
    <xdr:clientData/>
  </xdr:twoCellAnchor>
  <xdr:twoCellAnchor editAs="oneCell">
    <xdr:from>
      <xdr:col>16</xdr:col>
      <xdr:colOff>304800</xdr:colOff>
      <xdr:row>38</xdr:row>
      <xdr:rowOff>0</xdr:rowOff>
    </xdr:from>
    <xdr:to>
      <xdr:col>16</xdr:col>
      <xdr:colOff>371475</xdr:colOff>
      <xdr:row>38</xdr:row>
      <xdr:rowOff>238125</xdr:rowOff>
    </xdr:to>
    <xdr:pic>
      <xdr:nvPicPr>
        <xdr:cNvPr id="2551" name="Picture 5" descr="clip_image3380"/>
        <xdr:cNvPicPr>
          <a:picLocks noChangeAspect="1"/>
        </xdr:cNvPicPr>
      </xdr:nvPicPr>
      <xdr:blipFill>
        <a:blip r:embed="rId1"/>
        <a:stretch>
          <a:fillRect/>
        </a:stretch>
      </xdr:blipFill>
      <xdr:spPr>
        <a:xfrm>
          <a:off x="10151745" y="56565800"/>
          <a:ext cx="66675" cy="238125"/>
        </a:xfrm>
        <a:prstGeom prst="rect">
          <a:avLst/>
        </a:prstGeom>
        <a:noFill/>
        <a:ln w="9525">
          <a:noFill/>
        </a:ln>
      </xdr:spPr>
    </xdr:pic>
    <xdr:clientData/>
  </xdr:twoCellAnchor>
  <xdr:twoCellAnchor editAs="oneCell">
    <xdr:from>
      <xdr:col>16</xdr:col>
      <xdr:colOff>381000</xdr:colOff>
      <xdr:row>38</xdr:row>
      <xdr:rowOff>0</xdr:rowOff>
    </xdr:from>
    <xdr:to>
      <xdr:col>16</xdr:col>
      <xdr:colOff>447675</xdr:colOff>
      <xdr:row>38</xdr:row>
      <xdr:rowOff>238125</xdr:rowOff>
    </xdr:to>
    <xdr:pic>
      <xdr:nvPicPr>
        <xdr:cNvPr id="2552" name="Picture 6" descr="clip_image3381"/>
        <xdr:cNvPicPr>
          <a:picLocks noChangeAspect="1"/>
        </xdr:cNvPicPr>
      </xdr:nvPicPr>
      <xdr:blipFill>
        <a:blip r:embed="rId1"/>
        <a:stretch>
          <a:fillRect/>
        </a:stretch>
      </xdr:blipFill>
      <xdr:spPr>
        <a:xfrm>
          <a:off x="10227945" y="56565800"/>
          <a:ext cx="66675" cy="238125"/>
        </a:xfrm>
        <a:prstGeom prst="rect">
          <a:avLst/>
        </a:prstGeom>
        <a:noFill/>
        <a:ln w="9525">
          <a:noFill/>
        </a:ln>
      </xdr:spPr>
    </xdr:pic>
    <xdr:clientData/>
  </xdr:twoCellAnchor>
  <xdr:twoCellAnchor editAs="oneCell">
    <xdr:from>
      <xdr:col>16</xdr:col>
      <xdr:colOff>419100</xdr:colOff>
      <xdr:row>38</xdr:row>
      <xdr:rowOff>0</xdr:rowOff>
    </xdr:from>
    <xdr:to>
      <xdr:col>16</xdr:col>
      <xdr:colOff>467995</xdr:colOff>
      <xdr:row>38</xdr:row>
      <xdr:rowOff>238125</xdr:rowOff>
    </xdr:to>
    <xdr:pic>
      <xdr:nvPicPr>
        <xdr:cNvPr id="2553" name="Picture 7" descr="clip_image3383"/>
        <xdr:cNvPicPr>
          <a:picLocks noChangeAspect="1"/>
        </xdr:cNvPicPr>
      </xdr:nvPicPr>
      <xdr:blipFill>
        <a:blip r:embed="rId1"/>
        <a:stretch>
          <a:fillRect/>
        </a:stretch>
      </xdr:blipFill>
      <xdr:spPr>
        <a:xfrm>
          <a:off x="10266045" y="56565800"/>
          <a:ext cx="48895" cy="238125"/>
        </a:xfrm>
        <a:prstGeom prst="rect">
          <a:avLst/>
        </a:prstGeom>
        <a:noFill/>
        <a:ln w="9525">
          <a:noFill/>
        </a:ln>
      </xdr:spPr>
    </xdr:pic>
    <xdr:clientData/>
  </xdr:twoCellAnchor>
  <xdr:twoCellAnchor editAs="oneCell">
    <xdr:from>
      <xdr:col>16</xdr:col>
      <xdr:colOff>419100</xdr:colOff>
      <xdr:row>38</xdr:row>
      <xdr:rowOff>0</xdr:rowOff>
    </xdr:from>
    <xdr:to>
      <xdr:col>16</xdr:col>
      <xdr:colOff>447675</xdr:colOff>
      <xdr:row>38</xdr:row>
      <xdr:rowOff>238125</xdr:rowOff>
    </xdr:to>
    <xdr:pic>
      <xdr:nvPicPr>
        <xdr:cNvPr id="2554" name="Picture 8" descr="clip_image3384"/>
        <xdr:cNvPicPr>
          <a:picLocks noChangeAspect="1"/>
        </xdr:cNvPicPr>
      </xdr:nvPicPr>
      <xdr:blipFill>
        <a:blip r:embed="rId1"/>
        <a:stretch>
          <a:fillRect/>
        </a:stretch>
      </xdr:blipFill>
      <xdr:spPr>
        <a:xfrm>
          <a:off x="10266045" y="56565800"/>
          <a:ext cx="28575" cy="238125"/>
        </a:xfrm>
        <a:prstGeom prst="rect">
          <a:avLst/>
        </a:prstGeom>
        <a:noFill/>
        <a:ln w="9525">
          <a:noFill/>
        </a:ln>
      </xdr:spPr>
    </xdr:pic>
    <xdr:clientData/>
  </xdr:twoCellAnchor>
  <xdr:twoCellAnchor editAs="oneCell">
    <xdr:from>
      <xdr:col>16</xdr:col>
      <xdr:colOff>419100</xdr:colOff>
      <xdr:row>38</xdr:row>
      <xdr:rowOff>0</xdr:rowOff>
    </xdr:from>
    <xdr:to>
      <xdr:col>16</xdr:col>
      <xdr:colOff>438150</xdr:colOff>
      <xdr:row>38</xdr:row>
      <xdr:rowOff>238125</xdr:rowOff>
    </xdr:to>
    <xdr:pic>
      <xdr:nvPicPr>
        <xdr:cNvPr id="2555" name="Picture 9" descr="clip_image3386"/>
        <xdr:cNvPicPr>
          <a:picLocks noChangeAspect="1"/>
        </xdr:cNvPicPr>
      </xdr:nvPicPr>
      <xdr:blipFill>
        <a:blip r:embed="rId1"/>
        <a:stretch>
          <a:fillRect/>
        </a:stretch>
      </xdr:blipFill>
      <xdr:spPr>
        <a:xfrm>
          <a:off x="10266045" y="56565800"/>
          <a:ext cx="19050" cy="238125"/>
        </a:xfrm>
        <a:prstGeom prst="rect">
          <a:avLst/>
        </a:prstGeom>
        <a:noFill/>
        <a:ln w="9525">
          <a:noFill/>
        </a:ln>
      </xdr:spPr>
    </xdr:pic>
    <xdr:clientData/>
  </xdr:twoCellAnchor>
  <xdr:twoCellAnchor editAs="oneCell">
    <xdr:from>
      <xdr:col>16</xdr:col>
      <xdr:colOff>76200</xdr:colOff>
      <xdr:row>38</xdr:row>
      <xdr:rowOff>0</xdr:rowOff>
    </xdr:from>
    <xdr:to>
      <xdr:col>16</xdr:col>
      <xdr:colOff>133350</xdr:colOff>
      <xdr:row>38</xdr:row>
      <xdr:rowOff>238125</xdr:rowOff>
    </xdr:to>
    <xdr:pic>
      <xdr:nvPicPr>
        <xdr:cNvPr id="2620" name="Picture 2" descr="clip_image3377"/>
        <xdr:cNvPicPr>
          <a:picLocks noChangeAspect="1"/>
        </xdr:cNvPicPr>
      </xdr:nvPicPr>
      <xdr:blipFill>
        <a:blip r:embed="rId1"/>
        <a:stretch>
          <a:fillRect/>
        </a:stretch>
      </xdr:blipFill>
      <xdr:spPr>
        <a:xfrm>
          <a:off x="9923145" y="56565800"/>
          <a:ext cx="57150" cy="238125"/>
        </a:xfrm>
        <a:prstGeom prst="rect">
          <a:avLst/>
        </a:prstGeom>
        <a:noFill/>
        <a:ln w="9525">
          <a:noFill/>
        </a:ln>
      </xdr:spPr>
    </xdr:pic>
    <xdr:clientData/>
  </xdr:twoCellAnchor>
  <xdr:twoCellAnchor editAs="oneCell">
    <xdr:from>
      <xdr:col>16</xdr:col>
      <xdr:colOff>419100</xdr:colOff>
      <xdr:row>38</xdr:row>
      <xdr:rowOff>0</xdr:rowOff>
    </xdr:from>
    <xdr:to>
      <xdr:col>16</xdr:col>
      <xdr:colOff>449580</xdr:colOff>
      <xdr:row>38</xdr:row>
      <xdr:rowOff>238760</xdr:rowOff>
    </xdr:to>
    <xdr:pic>
      <xdr:nvPicPr>
        <xdr:cNvPr id="2636" name="Picture 6" descr="clip_image3381"/>
        <xdr:cNvPicPr>
          <a:picLocks noChangeAspect="1"/>
        </xdr:cNvPicPr>
      </xdr:nvPicPr>
      <xdr:blipFill>
        <a:blip r:embed="rId1"/>
        <a:stretch>
          <a:fillRect/>
        </a:stretch>
      </xdr:blipFill>
      <xdr:spPr>
        <a:xfrm>
          <a:off x="10266045" y="56565800"/>
          <a:ext cx="30480" cy="238760"/>
        </a:xfrm>
        <a:prstGeom prst="rect">
          <a:avLst/>
        </a:prstGeom>
        <a:noFill/>
        <a:ln w="9525">
          <a:noFill/>
        </a:ln>
      </xdr:spPr>
    </xdr:pic>
    <xdr:clientData/>
  </xdr:twoCellAnchor>
  <xdr:twoCellAnchor editAs="oneCell">
    <xdr:from>
      <xdr:col>16</xdr:col>
      <xdr:colOff>247650</xdr:colOff>
      <xdr:row>38</xdr:row>
      <xdr:rowOff>0</xdr:rowOff>
    </xdr:from>
    <xdr:to>
      <xdr:col>16</xdr:col>
      <xdr:colOff>314325</xdr:colOff>
      <xdr:row>38</xdr:row>
      <xdr:rowOff>238125</xdr:rowOff>
    </xdr:to>
    <xdr:pic>
      <xdr:nvPicPr>
        <xdr:cNvPr id="3279" name="Picture 4" descr="clip_image3379"/>
        <xdr:cNvPicPr>
          <a:picLocks noChangeAspect="1"/>
        </xdr:cNvPicPr>
      </xdr:nvPicPr>
      <xdr:blipFill>
        <a:blip r:embed="rId1"/>
        <a:stretch>
          <a:fillRect/>
        </a:stretch>
      </xdr:blipFill>
      <xdr:spPr>
        <a:xfrm>
          <a:off x="10094595" y="56565800"/>
          <a:ext cx="66675" cy="238125"/>
        </a:xfrm>
        <a:prstGeom prst="rect">
          <a:avLst/>
        </a:prstGeom>
        <a:noFill/>
        <a:ln w="9525">
          <a:noFill/>
        </a:ln>
      </xdr:spPr>
    </xdr:pic>
    <xdr:clientData/>
  </xdr:twoCellAnchor>
  <xdr:twoCellAnchor editAs="oneCell">
    <xdr:from>
      <xdr:col>21</xdr:col>
      <xdr:colOff>0</xdr:colOff>
      <xdr:row>38</xdr:row>
      <xdr:rowOff>0</xdr:rowOff>
    </xdr:from>
    <xdr:to>
      <xdr:col>21</xdr:col>
      <xdr:colOff>66675</xdr:colOff>
      <xdr:row>38</xdr:row>
      <xdr:rowOff>228600</xdr:rowOff>
    </xdr:to>
    <xdr:pic>
      <xdr:nvPicPr>
        <xdr:cNvPr id="3601" name="Picture 1" descr="clip_image3376"/>
        <xdr:cNvPicPr>
          <a:picLocks noChangeAspect="1"/>
        </xdr:cNvPicPr>
      </xdr:nvPicPr>
      <xdr:blipFill>
        <a:blip r:embed="rId1"/>
        <a:stretch>
          <a:fillRect/>
        </a:stretch>
      </xdr:blipFill>
      <xdr:spPr>
        <a:xfrm>
          <a:off x="12658725" y="56565800"/>
          <a:ext cx="66675" cy="228600"/>
        </a:xfrm>
        <a:prstGeom prst="rect">
          <a:avLst/>
        </a:prstGeom>
        <a:noFill/>
        <a:ln w="9525">
          <a:noFill/>
        </a:ln>
      </xdr:spPr>
    </xdr:pic>
    <xdr:clientData/>
  </xdr:twoCellAnchor>
  <xdr:twoCellAnchor editAs="oneCell">
    <xdr:from>
      <xdr:col>21</xdr:col>
      <xdr:colOff>76200</xdr:colOff>
      <xdr:row>38</xdr:row>
      <xdr:rowOff>0</xdr:rowOff>
    </xdr:from>
    <xdr:to>
      <xdr:col>21</xdr:col>
      <xdr:colOff>142240</xdr:colOff>
      <xdr:row>38</xdr:row>
      <xdr:rowOff>228600</xdr:rowOff>
    </xdr:to>
    <xdr:pic>
      <xdr:nvPicPr>
        <xdr:cNvPr id="3602" name="Picture 2" descr="clip_image3377"/>
        <xdr:cNvPicPr>
          <a:picLocks noChangeAspect="1"/>
        </xdr:cNvPicPr>
      </xdr:nvPicPr>
      <xdr:blipFill>
        <a:blip r:embed="rId1"/>
        <a:stretch>
          <a:fillRect/>
        </a:stretch>
      </xdr:blipFill>
      <xdr:spPr>
        <a:xfrm>
          <a:off x="12734925" y="56565800"/>
          <a:ext cx="66040" cy="228600"/>
        </a:xfrm>
        <a:prstGeom prst="rect">
          <a:avLst/>
        </a:prstGeom>
        <a:noFill/>
        <a:ln w="9525">
          <a:noFill/>
        </a:ln>
      </xdr:spPr>
    </xdr:pic>
    <xdr:clientData/>
  </xdr:twoCellAnchor>
  <xdr:twoCellAnchor editAs="oneCell">
    <xdr:from>
      <xdr:col>21</xdr:col>
      <xdr:colOff>152400</xdr:colOff>
      <xdr:row>38</xdr:row>
      <xdr:rowOff>0</xdr:rowOff>
    </xdr:from>
    <xdr:to>
      <xdr:col>21</xdr:col>
      <xdr:colOff>219075</xdr:colOff>
      <xdr:row>38</xdr:row>
      <xdr:rowOff>228600</xdr:rowOff>
    </xdr:to>
    <xdr:pic>
      <xdr:nvPicPr>
        <xdr:cNvPr id="3603" name="Picture 3" descr="clip_image3378"/>
        <xdr:cNvPicPr>
          <a:picLocks noChangeAspect="1"/>
        </xdr:cNvPicPr>
      </xdr:nvPicPr>
      <xdr:blipFill>
        <a:blip r:embed="rId1"/>
        <a:stretch>
          <a:fillRect/>
        </a:stretch>
      </xdr:blipFill>
      <xdr:spPr>
        <a:xfrm>
          <a:off x="12811125" y="56565800"/>
          <a:ext cx="66675" cy="228600"/>
        </a:xfrm>
        <a:prstGeom prst="rect">
          <a:avLst/>
        </a:prstGeom>
        <a:noFill/>
        <a:ln w="9525">
          <a:noFill/>
        </a:ln>
      </xdr:spPr>
    </xdr:pic>
    <xdr:clientData/>
  </xdr:twoCellAnchor>
  <xdr:twoCellAnchor editAs="oneCell">
    <xdr:from>
      <xdr:col>21</xdr:col>
      <xdr:colOff>228600</xdr:colOff>
      <xdr:row>38</xdr:row>
      <xdr:rowOff>0</xdr:rowOff>
    </xdr:from>
    <xdr:to>
      <xdr:col>21</xdr:col>
      <xdr:colOff>295275</xdr:colOff>
      <xdr:row>38</xdr:row>
      <xdr:rowOff>228600</xdr:rowOff>
    </xdr:to>
    <xdr:pic>
      <xdr:nvPicPr>
        <xdr:cNvPr id="3604" name="Picture 4" descr="clip_image3379"/>
        <xdr:cNvPicPr>
          <a:picLocks noChangeAspect="1"/>
        </xdr:cNvPicPr>
      </xdr:nvPicPr>
      <xdr:blipFill>
        <a:blip r:embed="rId1"/>
        <a:stretch>
          <a:fillRect/>
        </a:stretch>
      </xdr:blipFill>
      <xdr:spPr>
        <a:xfrm>
          <a:off x="12887325" y="56565800"/>
          <a:ext cx="66675" cy="228600"/>
        </a:xfrm>
        <a:prstGeom prst="rect">
          <a:avLst/>
        </a:prstGeom>
        <a:noFill/>
        <a:ln w="9525">
          <a:noFill/>
        </a:ln>
      </xdr:spPr>
    </xdr:pic>
    <xdr:clientData/>
  </xdr:twoCellAnchor>
  <xdr:twoCellAnchor editAs="oneCell">
    <xdr:from>
      <xdr:col>21</xdr:col>
      <xdr:colOff>304800</xdr:colOff>
      <xdr:row>38</xdr:row>
      <xdr:rowOff>0</xdr:rowOff>
    </xdr:from>
    <xdr:to>
      <xdr:col>21</xdr:col>
      <xdr:colOff>371475</xdr:colOff>
      <xdr:row>38</xdr:row>
      <xdr:rowOff>228600</xdr:rowOff>
    </xdr:to>
    <xdr:pic>
      <xdr:nvPicPr>
        <xdr:cNvPr id="3605" name="Picture 5" descr="clip_image3380"/>
        <xdr:cNvPicPr>
          <a:picLocks noChangeAspect="1"/>
        </xdr:cNvPicPr>
      </xdr:nvPicPr>
      <xdr:blipFill>
        <a:blip r:embed="rId1"/>
        <a:stretch>
          <a:fillRect/>
        </a:stretch>
      </xdr:blipFill>
      <xdr:spPr>
        <a:xfrm>
          <a:off x="12963525" y="56565800"/>
          <a:ext cx="66675" cy="228600"/>
        </a:xfrm>
        <a:prstGeom prst="rect">
          <a:avLst/>
        </a:prstGeom>
        <a:noFill/>
        <a:ln w="9525">
          <a:noFill/>
        </a:ln>
      </xdr:spPr>
    </xdr:pic>
    <xdr:clientData/>
  </xdr:twoCellAnchor>
  <xdr:twoCellAnchor editAs="oneCell">
    <xdr:from>
      <xdr:col>21</xdr:col>
      <xdr:colOff>381000</xdr:colOff>
      <xdr:row>38</xdr:row>
      <xdr:rowOff>0</xdr:rowOff>
    </xdr:from>
    <xdr:to>
      <xdr:col>22</xdr:col>
      <xdr:colOff>0</xdr:colOff>
      <xdr:row>38</xdr:row>
      <xdr:rowOff>228600</xdr:rowOff>
    </xdr:to>
    <xdr:pic>
      <xdr:nvPicPr>
        <xdr:cNvPr id="3606" name="Picture 6" descr="clip_image3381"/>
        <xdr:cNvPicPr>
          <a:picLocks noChangeAspect="1"/>
        </xdr:cNvPicPr>
      </xdr:nvPicPr>
      <xdr:blipFill>
        <a:blip r:embed="rId1"/>
        <a:stretch>
          <a:fillRect/>
        </a:stretch>
      </xdr:blipFill>
      <xdr:spPr>
        <a:xfrm>
          <a:off x="13039725" y="56565800"/>
          <a:ext cx="21590" cy="228600"/>
        </a:xfrm>
        <a:prstGeom prst="rect">
          <a:avLst/>
        </a:prstGeom>
        <a:noFill/>
        <a:ln w="9525">
          <a:noFill/>
        </a:ln>
      </xdr:spPr>
    </xdr:pic>
    <xdr:clientData/>
  </xdr:twoCellAnchor>
  <xdr:twoCellAnchor editAs="oneCell">
    <xdr:from>
      <xdr:col>21</xdr:col>
      <xdr:colOff>447040</xdr:colOff>
      <xdr:row>38</xdr:row>
      <xdr:rowOff>0</xdr:rowOff>
    </xdr:from>
    <xdr:to>
      <xdr:col>22</xdr:col>
      <xdr:colOff>66675</xdr:colOff>
      <xdr:row>38</xdr:row>
      <xdr:rowOff>228600</xdr:rowOff>
    </xdr:to>
    <xdr:pic>
      <xdr:nvPicPr>
        <xdr:cNvPr id="3607" name="Picture 7" descr="clip_image3383"/>
        <xdr:cNvPicPr>
          <a:picLocks noChangeAspect="1"/>
        </xdr:cNvPicPr>
      </xdr:nvPicPr>
      <xdr:blipFill>
        <a:blip r:embed="rId1"/>
        <a:stretch>
          <a:fillRect/>
        </a:stretch>
      </xdr:blipFill>
      <xdr:spPr>
        <a:xfrm>
          <a:off x="13061315" y="56565800"/>
          <a:ext cx="66675" cy="228600"/>
        </a:xfrm>
        <a:prstGeom prst="rect">
          <a:avLst/>
        </a:prstGeom>
        <a:noFill/>
        <a:ln w="9525">
          <a:noFill/>
        </a:ln>
      </xdr:spPr>
    </xdr:pic>
    <xdr:clientData/>
  </xdr:twoCellAnchor>
  <xdr:twoCellAnchor editAs="oneCell">
    <xdr:from>
      <xdr:col>21</xdr:col>
      <xdr:colOff>447040</xdr:colOff>
      <xdr:row>38</xdr:row>
      <xdr:rowOff>0</xdr:rowOff>
    </xdr:from>
    <xdr:to>
      <xdr:col>22</xdr:col>
      <xdr:colOff>57785</xdr:colOff>
      <xdr:row>38</xdr:row>
      <xdr:rowOff>228600</xdr:rowOff>
    </xdr:to>
    <xdr:pic>
      <xdr:nvPicPr>
        <xdr:cNvPr id="3608" name="Picture 8" descr="clip_image3384"/>
        <xdr:cNvPicPr>
          <a:picLocks noChangeAspect="1"/>
        </xdr:cNvPicPr>
      </xdr:nvPicPr>
      <xdr:blipFill>
        <a:blip r:embed="rId1"/>
        <a:stretch>
          <a:fillRect/>
        </a:stretch>
      </xdr:blipFill>
      <xdr:spPr>
        <a:xfrm>
          <a:off x="13061315" y="56565800"/>
          <a:ext cx="57785" cy="228600"/>
        </a:xfrm>
        <a:prstGeom prst="rect">
          <a:avLst/>
        </a:prstGeom>
        <a:noFill/>
        <a:ln w="9525">
          <a:noFill/>
        </a:ln>
      </xdr:spPr>
    </xdr:pic>
    <xdr:clientData/>
  </xdr:twoCellAnchor>
  <xdr:twoCellAnchor editAs="oneCell">
    <xdr:from>
      <xdr:col>21</xdr:col>
      <xdr:colOff>0</xdr:colOff>
      <xdr:row>38</xdr:row>
      <xdr:rowOff>0</xdr:rowOff>
    </xdr:from>
    <xdr:to>
      <xdr:col>21</xdr:col>
      <xdr:colOff>66675</xdr:colOff>
      <xdr:row>38</xdr:row>
      <xdr:rowOff>238125</xdr:rowOff>
    </xdr:to>
    <xdr:pic>
      <xdr:nvPicPr>
        <xdr:cNvPr id="3617" name="Picture 1" descr="clip_image3376"/>
        <xdr:cNvPicPr>
          <a:picLocks noChangeAspect="1"/>
        </xdr:cNvPicPr>
      </xdr:nvPicPr>
      <xdr:blipFill>
        <a:blip r:embed="rId1"/>
        <a:stretch>
          <a:fillRect/>
        </a:stretch>
      </xdr:blipFill>
      <xdr:spPr>
        <a:xfrm>
          <a:off x="12658725" y="56565800"/>
          <a:ext cx="66675" cy="238125"/>
        </a:xfrm>
        <a:prstGeom prst="rect">
          <a:avLst/>
        </a:prstGeom>
        <a:noFill/>
        <a:ln w="9525">
          <a:noFill/>
        </a:ln>
      </xdr:spPr>
    </xdr:pic>
    <xdr:clientData/>
  </xdr:twoCellAnchor>
  <xdr:twoCellAnchor editAs="oneCell">
    <xdr:from>
      <xdr:col>21</xdr:col>
      <xdr:colOff>76200</xdr:colOff>
      <xdr:row>38</xdr:row>
      <xdr:rowOff>0</xdr:rowOff>
    </xdr:from>
    <xdr:to>
      <xdr:col>21</xdr:col>
      <xdr:colOff>142240</xdr:colOff>
      <xdr:row>38</xdr:row>
      <xdr:rowOff>238125</xdr:rowOff>
    </xdr:to>
    <xdr:pic>
      <xdr:nvPicPr>
        <xdr:cNvPr id="3618" name="Picture 2" descr="clip_image3377"/>
        <xdr:cNvPicPr>
          <a:picLocks noChangeAspect="1"/>
        </xdr:cNvPicPr>
      </xdr:nvPicPr>
      <xdr:blipFill>
        <a:blip r:embed="rId1"/>
        <a:stretch>
          <a:fillRect/>
        </a:stretch>
      </xdr:blipFill>
      <xdr:spPr>
        <a:xfrm>
          <a:off x="12734925" y="56565800"/>
          <a:ext cx="66040" cy="238125"/>
        </a:xfrm>
        <a:prstGeom prst="rect">
          <a:avLst/>
        </a:prstGeom>
        <a:noFill/>
        <a:ln w="9525">
          <a:noFill/>
        </a:ln>
      </xdr:spPr>
    </xdr:pic>
    <xdr:clientData/>
  </xdr:twoCellAnchor>
  <xdr:twoCellAnchor editAs="oneCell">
    <xdr:from>
      <xdr:col>21</xdr:col>
      <xdr:colOff>152400</xdr:colOff>
      <xdr:row>38</xdr:row>
      <xdr:rowOff>0</xdr:rowOff>
    </xdr:from>
    <xdr:to>
      <xdr:col>21</xdr:col>
      <xdr:colOff>219075</xdr:colOff>
      <xdr:row>38</xdr:row>
      <xdr:rowOff>238125</xdr:rowOff>
    </xdr:to>
    <xdr:pic>
      <xdr:nvPicPr>
        <xdr:cNvPr id="3619" name="Picture 3" descr="clip_image3378"/>
        <xdr:cNvPicPr>
          <a:picLocks noChangeAspect="1"/>
        </xdr:cNvPicPr>
      </xdr:nvPicPr>
      <xdr:blipFill>
        <a:blip r:embed="rId1"/>
        <a:stretch>
          <a:fillRect/>
        </a:stretch>
      </xdr:blipFill>
      <xdr:spPr>
        <a:xfrm>
          <a:off x="12811125" y="56565800"/>
          <a:ext cx="66675" cy="238125"/>
        </a:xfrm>
        <a:prstGeom prst="rect">
          <a:avLst/>
        </a:prstGeom>
        <a:noFill/>
        <a:ln w="9525">
          <a:noFill/>
        </a:ln>
      </xdr:spPr>
    </xdr:pic>
    <xdr:clientData/>
  </xdr:twoCellAnchor>
  <xdr:twoCellAnchor editAs="oneCell">
    <xdr:from>
      <xdr:col>21</xdr:col>
      <xdr:colOff>228600</xdr:colOff>
      <xdr:row>38</xdr:row>
      <xdr:rowOff>0</xdr:rowOff>
    </xdr:from>
    <xdr:to>
      <xdr:col>21</xdr:col>
      <xdr:colOff>295275</xdr:colOff>
      <xdr:row>38</xdr:row>
      <xdr:rowOff>238125</xdr:rowOff>
    </xdr:to>
    <xdr:pic>
      <xdr:nvPicPr>
        <xdr:cNvPr id="3620" name="Picture 4" descr="clip_image3379"/>
        <xdr:cNvPicPr>
          <a:picLocks noChangeAspect="1"/>
        </xdr:cNvPicPr>
      </xdr:nvPicPr>
      <xdr:blipFill>
        <a:blip r:embed="rId1"/>
        <a:stretch>
          <a:fillRect/>
        </a:stretch>
      </xdr:blipFill>
      <xdr:spPr>
        <a:xfrm>
          <a:off x="12887325" y="56565800"/>
          <a:ext cx="66675" cy="238125"/>
        </a:xfrm>
        <a:prstGeom prst="rect">
          <a:avLst/>
        </a:prstGeom>
        <a:noFill/>
        <a:ln w="9525">
          <a:noFill/>
        </a:ln>
      </xdr:spPr>
    </xdr:pic>
    <xdr:clientData/>
  </xdr:twoCellAnchor>
  <xdr:twoCellAnchor editAs="oneCell">
    <xdr:from>
      <xdr:col>21</xdr:col>
      <xdr:colOff>304800</xdr:colOff>
      <xdr:row>38</xdr:row>
      <xdr:rowOff>0</xdr:rowOff>
    </xdr:from>
    <xdr:to>
      <xdr:col>21</xdr:col>
      <xdr:colOff>371475</xdr:colOff>
      <xdr:row>38</xdr:row>
      <xdr:rowOff>238125</xdr:rowOff>
    </xdr:to>
    <xdr:pic>
      <xdr:nvPicPr>
        <xdr:cNvPr id="3621" name="Picture 5" descr="clip_image3380"/>
        <xdr:cNvPicPr>
          <a:picLocks noChangeAspect="1"/>
        </xdr:cNvPicPr>
      </xdr:nvPicPr>
      <xdr:blipFill>
        <a:blip r:embed="rId1"/>
        <a:stretch>
          <a:fillRect/>
        </a:stretch>
      </xdr:blipFill>
      <xdr:spPr>
        <a:xfrm>
          <a:off x="12963525" y="56565800"/>
          <a:ext cx="66675" cy="238125"/>
        </a:xfrm>
        <a:prstGeom prst="rect">
          <a:avLst/>
        </a:prstGeom>
        <a:noFill/>
        <a:ln w="9525">
          <a:noFill/>
        </a:ln>
      </xdr:spPr>
    </xdr:pic>
    <xdr:clientData/>
  </xdr:twoCellAnchor>
  <xdr:twoCellAnchor editAs="oneCell">
    <xdr:from>
      <xdr:col>21</xdr:col>
      <xdr:colOff>381000</xdr:colOff>
      <xdr:row>38</xdr:row>
      <xdr:rowOff>0</xdr:rowOff>
    </xdr:from>
    <xdr:to>
      <xdr:col>22</xdr:col>
      <xdr:colOff>0</xdr:colOff>
      <xdr:row>38</xdr:row>
      <xdr:rowOff>238125</xdr:rowOff>
    </xdr:to>
    <xdr:pic>
      <xdr:nvPicPr>
        <xdr:cNvPr id="3622" name="Picture 6" descr="clip_image3381"/>
        <xdr:cNvPicPr>
          <a:picLocks noChangeAspect="1"/>
        </xdr:cNvPicPr>
      </xdr:nvPicPr>
      <xdr:blipFill>
        <a:blip r:embed="rId1"/>
        <a:stretch>
          <a:fillRect/>
        </a:stretch>
      </xdr:blipFill>
      <xdr:spPr>
        <a:xfrm>
          <a:off x="13039725" y="56565800"/>
          <a:ext cx="21590" cy="238125"/>
        </a:xfrm>
        <a:prstGeom prst="rect">
          <a:avLst/>
        </a:prstGeom>
        <a:noFill/>
        <a:ln w="9525">
          <a:noFill/>
        </a:ln>
      </xdr:spPr>
    </xdr:pic>
    <xdr:clientData/>
  </xdr:twoCellAnchor>
  <xdr:twoCellAnchor editAs="oneCell">
    <xdr:from>
      <xdr:col>21</xdr:col>
      <xdr:colOff>447040</xdr:colOff>
      <xdr:row>38</xdr:row>
      <xdr:rowOff>0</xdr:rowOff>
    </xdr:from>
    <xdr:to>
      <xdr:col>22</xdr:col>
      <xdr:colOff>66675</xdr:colOff>
      <xdr:row>38</xdr:row>
      <xdr:rowOff>238125</xdr:rowOff>
    </xdr:to>
    <xdr:pic>
      <xdr:nvPicPr>
        <xdr:cNvPr id="3623" name="Picture 7" descr="clip_image3383"/>
        <xdr:cNvPicPr>
          <a:picLocks noChangeAspect="1"/>
        </xdr:cNvPicPr>
      </xdr:nvPicPr>
      <xdr:blipFill>
        <a:blip r:embed="rId1"/>
        <a:stretch>
          <a:fillRect/>
        </a:stretch>
      </xdr:blipFill>
      <xdr:spPr>
        <a:xfrm>
          <a:off x="13061315" y="56565800"/>
          <a:ext cx="66675" cy="238125"/>
        </a:xfrm>
        <a:prstGeom prst="rect">
          <a:avLst/>
        </a:prstGeom>
        <a:noFill/>
        <a:ln w="9525">
          <a:noFill/>
        </a:ln>
      </xdr:spPr>
    </xdr:pic>
    <xdr:clientData/>
  </xdr:twoCellAnchor>
  <xdr:twoCellAnchor editAs="oneCell">
    <xdr:from>
      <xdr:col>21</xdr:col>
      <xdr:colOff>447040</xdr:colOff>
      <xdr:row>38</xdr:row>
      <xdr:rowOff>0</xdr:rowOff>
    </xdr:from>
    <xdr:to>
      <xdr:col>22</xdr:col>
      <xdr:colOff>57785</xdr:colOff>
      <xdr:row>38</xdr:row>
      <xdr:rowOff>238125</xdr:rowOff>
    </xdr:to>
    <xdr:pic>
      <xdr:nvPicPr>
        <xdr:cNvPr id="3624" name="Picture 8" descr="clip_image3384"/>
        <xdr:cNvPicPr>
          <a:picLocks noChangeAspect="1"/>
        </xdr:cNvPicPr>
      </xdr:nvPicPr>
      <xdr:blipFill>
        <a:blip r:embed="rId1"/>
        <a:stretch>
          <a:fillRect/>
        </a:stretch>
      </xdr:blipFill>
      <xdr:spPr>
        <a:xfrm>
          <a:off x="13061315" y="56565800"/>
          <a:ext cx="57785" cy="238125"/>
        </a:xfrm>
        <a:prstGeom prst="rect">
          <a:avLst/>
        </a:prstGeom>
        <a:noFill/>
        <a:ln w="9525">
          <a:noFill/>
        </a:ln>
      </xdr:spPr>
    </xdr:pic>
    <xdr:clientData/>
  </xdr:twoCellAnchor>
  <xdr:twoCellAnchor editAs="oneCell">
    <xdr:from>
      <xdr:col>21</xdr:col>
      <xdr:colOff>76200</xdr:colOff>
      <xdr:row>38</xdr:row>
      <xdr:rowOff>0</xdr:rowOff>
    </xdr:from>
    <xdr:to>
      <xdr:col>21</xdr:col>
      <xdr:colOff>133350</xdr:colOff>
      <xdr:row>38</xdr:row>
      <xdr:rowOff>238125</xdr:rowOff>
    </xdr:to>
    <xdr:pic>
      <xdr:nvPicPr>
        <xdr:cNvPr id="3682" name="Picture 2" descr="clip_image3377"/>
        <xdr:cNvPicPr>
          <a:picLocks noChangeAspect="1"/>
        </xdr:cNvPicPr>
      </xdr:nvPicPr>
      <xdr:blipFill>
        <a:blip r:embed="rId1"/>
        <a:stretch>
          <a:fillRect/>
        </a:stretch>
      </xdr:blipFill>
      <xdr:spPr>
        <a:xfrm>
          <a:off x="12734925" y="56565800"/>
          <a:ext cx="57150" cy="238125"/>
        </a:xfrm>
        <a:prstGeom prst="rect">
          <a:avLst/>
        </a:prstGeom>
        <a:noFill/>
        <a:ln w="9525">
          <a:noFill/>
        </a:ln>
      </xdr:spPr>
    </xdr:pic>
    <xdr:clientData/>
  </xdr:twoCellAnchor>
  <xdr:twoCellAnchor editAs="oneCell">
    <xdr:from>
      <xdr:col>21</xdr:col>
      <xdr:colOff>447040</xdr:colOff>
      <xdr:row>38</xdr:row>
      <xdr:rowOff>0</xdr:rowOff>
    </xdr:from>
    <xdr:to>
      <xdr:col>22</xdr:col>
      <xdr:colOff>86360</xdr:colOff>
      <xdr:row>38</xdr:row>
      <xdr:rowOff>238760</xdr:rowOff>
    </xdr:to>
    <xdr:pic>
      <xdr:nvPicPr>
        <xdr:cNvPr id="3697" name="Picture 6" descr="clip_image3381"/>
        <xdr:cNvPicPr>
          <a:picLocks noChangeAspect="1"/>
        </xdr:cNvPicPr>
      </xdr:nvPicPr>
      <xdr:blipFill>
        <a:blip r:embed="rId1"/>
        <a:stretch>
          <a:fillRect/>
        </a:stretch>
      </xdr:blipFill>
      <xdr:spPr>
        <a:xfrm>
          <a:off x="13061315" y="56565800"/>
          <a:ext cx="86360" cy="238760"/>
        </a:xfrm>
        <a:prstGeom prst="rect">
          <a:avLst/>
        </a:prstGeom>
        <a:noFill/>
        <a:ln w="9525">
          <a:noFill/>
        </a:ln>
      </xdr:spPr>
    </xdr:pic>
    <xdr:clientData/>
  </xdr:twoCellAnchor>
  <xdr:twoCellAnchor editAs="oneCell">
    <xdr:from>
      <xdr:col>21</xdr:col>
      <xdr:colOff>247650</xdr:colOff>
      <xdr:row>38</xdr:row>
      <xdr:rowOff>0</xdr:rowOff>
    </xdr:from>
    <xdr:to>
      <xdr:col>21</xdr:col>
      <xdr:colOff>314325</xdr:colOff>
      <xdr:row>38</xdr:row>
      <xdr:rowOff>238125</xdr:rowOff>
    </xdr:to>
    <xdr:pic>
      <xdr:nvPicPr>
        <xdr:cNvPr id="4274" name="Picture 4" descr="clip_image3379"/>
        <xdr:cNvPicPr>
          <a:picLocks noChangeAspect="1"/>
        </xdr:cNvPicPr>
      </xdr:nvPicPr>
      <xdr:blipFill>
        <a:blip r:embed="rId1"/>
        <a:stretch>
          <a:fillRect/>
        </a:stretch>
      </xdr:blipFill>
      <xdr:spPr>
        <a:xfrm>
          <a:off x="12906375" y="56565800"/>
          <a:ext cx="66675" cy="238125"/>
        </a:xfrm>
        <a:prstGeom prst="rect">
          <a:avLst/>
        </a:prstGeom>
        <a:noFill/>
        <a:ln w="9525">
          <a:noFill/>
        </a:ln>
      </xdr:spPr>
    </xdr:pic>
    <xdr:clientData/>
  </xdr:twoCellAnchor>
  <xdr:twoCellAnchor editAs="oneCell">
    <xdr:from>
      <xdr:col>17</xdr:col>
      <xdr:colOff>0</xdr:colOff>
      <xdr:row>38</xdr:row>
      <xdr:rowOff>0</xdr:rowOff>
    </xdr:from>
    <xdr:to>
      <xdr:col>17</xdr:col>
      <xdr:colOff>66675</xdr:colOff>
      <xdr:row>38</xdr:row>
      <xdr:rowOff>228600</xdr:rowOff>
    </xdr:to>
    <xdr:pic>
      <xdr:nvPicPr>
        <xdr:cNvPr id="4563" name="Picture 1" descr="clip_image3376"/>
        <xdr:cNvPicPr>
          <a:picLocks noChangeAspect="1"/>
        </xdr:cNvPicPr>
      </xdr:nvPicPr>
      <xdr:blipFill>
        <a:blip r:embed="rId1"/>
        <a:stretch>
          <a:fillRect/>
        </a:stretch>
      </xdr:blipFill>
      <xdr:spPr>
        <a:xfrm>
          <a:off x="10378440" y="56565800"/>
          <a:ext cx="66675" cy="228600"/>
        </a:xfrm>
        <a:prstGeom prst="rect">
          <a:avLst/>
        </a:prstGeom>
        <a:noFill/>
        <a:ln w="9525">
          <a:noFill/>
        </a:ln>
      </xdr:spPr>
    </xdr:pic>
    <xdr:clientData/>
  </xdr:twoCellAnchor>
  <xdr:twoCellAnchor editAs="oneCell">
    <xdr:from>
      <xdr:col>17</xdr:col>
      <xdr:colOff>76200</xdr:colOff>
      <xdr:row>38</xdr:row>
      <xdr:rowOff>0</xdr:rowOff>
    </xdr:from>
    <xdr:to>
      <xdr:col>17</xdr:col>
      <xdr:colOff>142240</xdr:colOff>
      <xdr:row>38</xdr:row>
      <xdr:rowOff>228600</xdr:rowOff>
    </xdr:to>
    <xdr:pic>
      <xdr:nvPicPr>
        <xdr:cNvPr id="4564" name="Picture 2" descr="clip_image3377"/>
        <xdr:cNvPicPr>
          <a:picLocks noChangeAspect="1"/>
        </xdr:cNvPicPr>
      </xdr:nvPicPr>
      <xdr:blipFill>
        <a:blip r:embed="rId1"/>
        <a:stretch>
          <a:fillRect/>
        </a:stretch>
      </xdr:blipFill>
      <xdr:spPr>
        <a:xfrm>
          <a:off x="10454640" y="56565800"/>
          <a:ext cx="66040" cy="228600"/>
        </a:xfrm>
        <a:prstGeom prst="rect">
          <a:avLst/>
        </a:prstGeom>
        <a:noFill/>
        <a:ln w="9525">
          <a:noFill/>
        </a:ln>
      </xdr:spPr>
    </xdr:pic>
    <xdr:clientData/>
  </xdr:twoCellAnchor>
  <xdr:twoCellAnchor editAs="oneCell">
    <xdr:from>
      <xdr:col>17</xdr:col>
      <xdr:colOff>152400</xdr:colOff>
      <xdr:row>38</xdr:row>
      <xdr:rowOff>0</xdr:rowOff>
    </xdr:from>
    <xdr:to>
      <xdr:col>17</xdr:col>
      <xdr:colOff>219075</xdr:colOff>
      <xdr:row>38</xdr:row>
      <xdr:rowOff>228600</xdr:rowOff>
    </xdr:to>
    <xdr:pic>
      <xdr:nvPicPr>
        <xdr:cNvPr id="4565" name="Picture 3" descr="clip_image3378"/>
        <xdr:cNvPicPr>
          <a:picLocks noChangeAspect="1"/>
        </xdr:cNvPicPr>
      </xdr:nvPicPr>
      <xdr:blipFill>
        <a:blip r:embed="rId1"/>
        <a:stretch>
          <a:fillRect/>
        </a:stretch>
      </xdr:blipFill>
      <xdr:spPr>
        <a:xfrm>
          <a:off x="10530840" y="56565800"/>
          <a:ext cx="66675" cy="228600"/>
        </a:xfrm>
        <a:prstGeom prst="rect">
          <a:avLst/>
        </a:prstGeom>
        <a:noFill/>
        <a:ln w="9525">
          <a:noFill/>
        </a:ln>
      </xdr:spPr>
    </xdr:pic>
    <xdr:clientData/>
  </xdr:twoCellAnchor>
  <xdr:twoCellAnchor editAs="oneCell">
    <xdr:from>
      <xdr:col>17</xdr:col>
      <xdr:colOff>228600</xdr:colOff>
      <xdr:row>38</xdr:row>
      <xdr:rowOff>0</xdr:rowOff>
    </xdr:from>
    <xdr:to>
      <xdr:col>17</xdr:col>
      <xdr:colOff>295275</xdr:colOff>
      <xdr:row>38</xdr:row>
      <xdr:rowOff>228600</xdr:rowOff>
    </xdr:to>
    <xdr:pic>
      <xdr:nvPicPr>
        <xdr:cNvPr id="4566" name="Picture 4" descr="clip_image3379"/>
        <xdr:cNvPicPr>
          <a:picLocks noChangeAspect="1"/>
        </xdr:cNvPicPr>
      </xdr:nvPicPr>
      <xdr:blipFill>
        <a:blip r:embed="rId1"/>
        <a:stretch>
          <a:fillRect/>
        </a:stretch>
      </xdr:blipFill>
      <xdr:spPr>
        <a:xfrm>
          <a:off x="10607040" y="56565800"/>
          <a:ext cx="66675" cy="228600"/>
        </a:xfrm>
        <a:prstGeom prst="rect">
          <a:avLst/>
        </a:prstGeom>
        <a:noFill/>
        <a:ln w="9525">
          <a:noFill/>
        </a:ln>
      </xdr:spPr>
    </xdr:pic>
    <xdr:clientData/>
  </xdr:twoCellAnchor>
  <xdr:twoCellAnchor editAs="oneCell">
    <xdr:from>
      <xdr:col>17</xdr:col>
      <xdr:colOff>304800</xdr:colOff>
      <xdr:row>38</xdr:row>
      <xdr:rowOff>0</xdr:rowOff>
    </xdr:from>
    <xdr:to>
      <xdr:col>17</xdr:col>
      <xdr:colOff>371475</xdr:colOff>
      <xdr:row>38</xdr:row>
      <xdr:rowOff>228600</xdr:rowOff>
    </xdr:to>
    <xdr:pic>
      <xdr:nvPicPr>
        <xdr:cNvPr id="4567" name="Picture 5" descr="clip_image3380"/>
        <xdr:cNvPicPr>
          <a:picLocks noChangeAspect="1"/>
        </xdr:cNvPicPr>
      </xdr:nvPicPr>
      <xdr:blipFill>
        <a:blip r:embed="rId1"/>
        <a:stretch>
          <a:fillRect/>
        </a:stretch>
      </xdr:blipFill>
      <xdr:spPr>
        <a:xfrm>
          <a:off x="10683240" y="56565800"/>
          <a:ext cx="66675" cy="228600"/>
        </a:xfrm>
        <a:prstGeom prst="rect">
          <a:avLst/>
        </a:prstGeom>
        <a:noFill/>
        <a:ln w="9525">
          <a:noFill/>
        </a:ln>
      </xdr:spPr>
    </xdr:pic>
    <xdr:clientData/>
  </xdr:twoCellAnchor>
  <xdr:twoCellAnchor editAs="oneCell">
    <xdr:from>
      <xdr:col>17</xdr:col>
      <xdr:colOff>381000</xdr:colOff>
      <xdr:row>38</xdr:row>
      <xdr:rowOff>0</xdr:rowOff>
    </xdr:from>
    <xdr:to>
      <xdr:col>17</xdr:col>
      <xdr:colOff>447675</xdr:colOff>
      <xdr:row>38</xdr:row>
      <xdr:rowOff>228600</xdr:rowOff>
    </xdr:to>
    <xdr:pic>
      <xdr:nvPicPr>
        <xdr:cNvPr id="4568" name="Picture 6" descr="clip_image3381"/>
        <xdr:cNvPicPr>
          <a:picLocks noChangeAspect="1"/>
        </xdr:cNvPicPr>
      </xdr:nvPicPr>
      <xdr:blipFill>
        <a:blip r:embed="rId1"/>
        <a:stretch>
          <a:fillRect/>
        </a:stretch>
      </xdr:blipFill>
      <xdr:spPr>
        <a:xfrm>
          <a:off x="10759440" y="56565800"/>
          <a:ext cx="66675" cy="228600"/>
        </a:xfrm>
        <a:prstGeom prst="rect">
          <a:avLst/>
        </a:prstGeom>
        <a:noFill/>
        <a:ln w="9525">
          <a:noFill/>
        </a:ln>
      </xdr:spPr>
    </xdr:pic>
    <xdr:clientData/>
  </xdr:twoCellAnchor>
  <xdr:twoCellAnchor editAs="oneCell">
    <xdr:from>
      <xdr:col>17</xdr:col>
      <xdr:colOff>457200</xdr:colOff>
      <xdr:row>38</xdr:row>
      <xdr:rowOff>0</xdr:rowOff>
    </xdr:from>
    <xdr:to>
      <xdr:col>17</xdr:col>
      <xdr:colOff>523875</xdr:colOff>
      <xdr:row>38</xdr:row>
      <xdr:rowOff>228600</xdr:rowOff>
    </xdr:to>
    <xdr:pic>
      <xdr:nvPicPr>
        <xdr:cNvPr id="4569" name="Picture 7" descr="clip_image3383"/>
        <xdr:cNvPicPr>
          <a:picLocks noChangeAspect="1"/>
        </xdr:cNvPicPr>
      </xdr:nvPicPr>
      <xdr:blipFill>
        <a:blip r:embed="rId1"/>
        <a:stretch>
          <a:fillRect/>
        </a:stretch>
      </xdr:blipFill>
      <xdr:spPr>
        <a:xfrm>
          <a:off x="10835640" y="56565800"/>
          <a:ext cx="66675" cy="228600"/>
        </a:xfrm>
        <a:prstGeom prst="rect">
          <a:avLst/>
        </a:prstGeom>
        <a:noFill/>
        <a:ln w="9525">
          <a:noFill/>
        </a:ln>
      </xdr:spPr>
    </xdr:pic>
    <xdr:clientData/>
  </xdr:twoCellAnchor>
  <xdr:twoCellAnchor editAs="oneCell">
    <xdr:from>
      <xdr:col>17</xdr:col>
      <xdr:colOff>485775</xdr:colOff>
      <xdr:row>38</xdr:row>
      <xdr:rowOff>0</xdr:rowOff>
    </xdr:from>
    <xdr:to>
      <xdr:col>17</xdr:col>
      <xdr:colOff>543560</xdr:colOff>
      <xdr:row>38</xdr:row>
      <xdr:rowOff>228600</xdr:rowOff>
    </xdr:to>
    <xdr:pic>
      <xdr:nvPicPr>
        <xdr:cNvPr id="4570" name="Picture 8" descr="clip_image3384"/>
        <xdr:cNvPicPr>
          <a:picLocks noChangeAspect="1"/>
        </xdr:cNvPicPr>
      </xdr:nvPicPr>
      <xdr:blipFill>
        <a:blip r:embed="rId1"/>
        <a:stretch>
          <a:fillRect/>
        </a:stretch>
      </xdr:blipFill>
      <xdr:spPr>
        <a:xfrm>
          <a:off x="10864215" y="56565800"/>
          <a:ext cx="57785" cy="228600"/>
        </a:xfrm>
        <a:prstGeom prst="rect">
          <a:avLst/>
        </a:prstGeom>
        <a:noFill/>
        <a:ln w="9525">
          <a:noFill/>
        </a:ln>
      </xdr:spPr>
    </xdr:pic>
    <xdr:clientData/>
  </xdr:twoCellAnchor>
  <xdr:twoCellAnchor editAs="oneCell">
    <xdr:from>
      <xdr:col>17</xdr:col>
      <xdr:colOff>0</xdr:colOff>
      <xdr:row>38</xdr:row>
      <xdr:rowOff>0</xdr:rowOff>
    </xdr:from>
    <xdr:to>
      <xdr:col>17</xdr:col>
      <xdr:colOff>66675</xdr:colOff>
      <xdr:row>38</xdr:row>
      <xdr:rowOff>238125</xdr:rowOff>
    </xdr:to>
    <xdr:pic>
      <xdr:nvPicPr>
        <xdr:cNvPr id="4579" name="Picture 1" descr="clip_image3376"/>
        <xdr:cNvPicPr>
          <a:picLocks noChangeAspect="1"/>
        </xdr:cNvPicPr>
      </xdr:nvPicPr>
      <xdr:blipFill>
        <a:blip r:embed="rId1"/>
        <a:stretch>
          <a:fillRect/>
        </a:stretch>
      </xdr:blipFill>
      <xdr:spPr>
        <a:xfrm>
          <a:off x="10378440" y="56565800"/>
          <a:ext cx="66675" cy="238125"/>
        </a:xfrm>
        <a:prstGeom prst="rect">
          <a:avLst/>
        </a:prstGeom>
        <a:noFill/>
        <a:ln w="9525">
          <a:noFill/>
        </a:ln>
      </xdr:spPr>
    </xdr:pic>
    <xdr:clientData/>
  </xdr:twoCellAnchor>
  <xdr:twoCellAnchor editAs="oneCell">
    <xdr:from>
      <xdr:col>17</xdr:col>
      <xdr:colOff>76200</xdr:colOff>
      <xdr:row>38</xdr:row>
      <xdr:rowOff>0</xdr:rowOff>
    </xdr:from>
    <xdr:to>
      <xdr:col>17</xdr:col>
      <xdr:colOff>142240</xdr:colOff>
      <xdr:row>38</xdr:row>
      <xdr:rowOff>238125</xdr:rowOff>
    </xdr:to>
    <xdr:pic>
      <xdr:nvPicPr>
        <xdr:cNvPr id="4580" name="Picture 2" descr="clip_image3377"/>
        <xdr:cNvPicPr>
          <a:picLocks noChangeAspect="1"/>
        </xdr:cNvPicPr>
      </xdr:nvPicPr>
      <xdr:blipFill>
        <a:blip r:embed="rId1"/>
        <a:stretch>
          <a:fillRect/>
        </a:stretch>
      </xdr:blipFill>
      <xdr:spPr>
        <a:xfrm>
          <a:off x="10454640" y="56565800"/>
          <a:ext cx="66040" cy="238125"/>
        </a:xfrm>
        <a:prstGeom prst="rect">
          <a:avLst/>
        </a:prstGeom>
        <a:noFill/>
        <a:ln w="9525">
          <a:noFill/>
        </a:ln>
      </xdr:spPr>
    </xdr:pic>
    <xdr:clientData/>
  </xdr:twoCellAnchor>
  <xdr:twoCellAnchor editAs="oneCell">
    <xdr:from>
      <xdr:col>17</xdr:col>
      <xdr:colOff>152400</xdr:colOff>
      <xdr:row>38</xdr:row>
      <xdr:rowOff>0</xdr:rowOff>
    </xdr:from>
    <xdr:to>
      <xdr:col>17</xdr:col>
      <xdr:colOff>219075</xdr:colOff>
      <xdr:row>38</xdr:row>
      <xdr:rowOff>238125</xdr:rowOff>
    </xdr:to>
    <xdr:pic>
      <xdr:nvPicPr>
        <xdr:cNvPr id="4581" name="Picture 3" descr="clip_image3378"/>
        <xdr:cNvPicPr>
          <a:picLocks noChangeAspect="1"/>
        </xdr:cNvPicPr>
      </xdr:nvPicPr>
      <xdr:blipFill>
        <a:blip r:embed="rId1"/>
        <a:stretch>
          <a:fillRect/>
        </a:stretch>
      </xdr:blipFill>
      <xdr:spPr>
        <a:xfrm>
          <a:off x="10530840" y="56565800"/>
          <a:ext cx="66675" cy="238125"/>
        </a:xfrm>
        <a:prstGeom prst="rect">
          <a:avLst/>
        </a:prstGeom>
        <a:noFill/>
        <a:ln w="9525">
          <a:noFill/>
        </a:ln>
      </xdr:spPr>
    </xdr:pic>
    <xdr:clientData/>
  </xdr:twoCellAnchor>
  <xdr:twoCellAnchor editAs="oneCell">
    <xdr:from>
      <xdr:col>17</xdr:col>
      <xdr:colOff>228600</xdr:colOff>
      <xdr:row>38</xdr:row>
      <xdr:rowOff>0</xdr:rowOff>
    </xdr:from>
    <xdr:to>
      <xdr:col>17</xdr:col>
      <xdr:colOff>295275</xdr:colOff>
      <xdr:row>38</xdr:row>
      <xdr:rowOff>238125</xdr:rowOff>
    </xdr:to>
    <xdr:pic>
      <xdr:nvPicPr>
        <xdr:cNvPr id="4582" name="Picture 4" descr="clip_image3379"/>
        <xdr:cNvPicPr>
          <a:picLocks noChangeAspect="1"/>
        </xdr:cNvPicPr>
      </xdr:nvPicPr>
      <xdr:blipFill>
        <a:blip r:embed="rId1"/>
        <a:stretch>
          <a:fillRect/>
        </a:stretch>
      </xdr:blipFill>
      <xdr:spPr>
        <a:xfrm>
          <a:off x="10607040" y="56565800"/>
          <a:ext cx="66675" cy="238125"/>
        </a:xfrm>
        <a:prstGeom prst="rect">
          <a:avLst/>
        </a:prstGeom>
        <a:noFill/>
        <a:ln w="9525">
          <a:noFill/>
        </a:ln>
      </xdr:spPr>
    </xdr:pic>
    <xdr:clientData/>
  </xdr:twoCellAnchor>
  <xdr:twoCellAnchor editAs="oneCell">
    <xdr:from>
      <xdr:col>17</xdr:col>
      <xdr:colOff>304800</xdr:colOff>
      <xdr:row>38</xdr:row>
      <xdr:rowOff>0</xdr:rowOff>
    </xdr:from>
    <xdr:to>
      <xdr:col>17</xdr:col>
      <xdr:colOff>371475</xdr:colOff>
      <xdr:row>38</xdr:row>
      <xdr:rowOff>238125</xdr:rowOff>
    </xdr:to>
    <xdr:pic>
      <xdr:nvPicPr>
        <xdr:cNvPr id="4583" name="Picture 5" descr="clip_image3380"/>
        <xdr:cNvPicPr>
          <a:picLocks noChangeAspect="1"/>
        </xdr:cNvPicPr>
      </xdr:nvPicPr>
      <xdr:blipFill>
        <a:blip r:embed="rId1"/>
        <a:stretch>
          <a:fillRect/>
        </a:stretch>
      </xdr:blipFill>
      <xdr:spPr>
        <a:xfrm>
          <a:off x="10683240" y="56565800"/>
          <a:ext cx="66675" cy="238125"/>
        </a:xfrm>
        <a:prstGeom prst="rect">
          <a:avLst/>
        </a:prstGeom>
        <a:noFill/>
        <a:ln w="9525">
          <a:noFill/>
        </a:ln>
      </xdr:spPr>
    </xdr:pic>
    <xdr:clientData/>
  </xdr:twoCellAnchor>
  <xdr:twoCellAnchor editAs="oneCell">
    <xdr:from>
      <xdr:col>17</xdr:col>
      <xdr:colOff>381000</xdr:colOff>
      <xdr:row>38</xdr:row>
      <xdr:rowOff>0</xdr:rowOff>
    </xdr:from>
    <xdr:to>
      <xdr:col>17</xdr:col>
      <xdr:colOff>447675</xdr:colOff>
      <xdr:row>38</xdr:row>
      <xdr:rowOff>238125</xdr:rowOff>
    </xdr:to>
    <xdr:pic>
      <xdr:nvPicPr>
        <xdr:cNvPr id="4584" name="Picture 6" descr="clip_image3381"/>
        <xdr:cNvPicPr>
          <a:picLocks noChangeAspect="1"/>
        </xdr:cNvPicPr>
      </xdr:nvPicPr>
      <xdr:blipFill>
        <a:blip r:embed="rId1"/>
        <a:stretch>
          <a:fillRect/>
        </a:stretch>
      </xdr:blipFill>
      <xdr:spPr>
        <a:xfrm>
          <a:off x="10759440" y="56565800"/>
          <a:ext cx="66675" cy="238125"/>
        </a:xfrm>
        <a:prstGeom prst="rect">
          <a:avLst/>
        </a:prstGeom>
        <a:noFill/>
        <a:ln w="9525">
          <a:noFill/>
        </a:ln>
      </xdr:spPr>
    </xdr:pic>
    <xdr:clientData/>
  </xdr:twoCellAnchor>
  <xdr:twoCellAnchor editAs="oneCell">
    <xdr:from>
      <xdr:col>17</xdr:col>
      <xdr:colOff>457200</xdr:colOff>
      <xdr:row>38</xdr:row>
      <xdr:rowOff>0</xdr:rowOff>
    </xdr:from>
    <xdr:to>
      <xdr:col>17</xdr:col>
      <xdr:colOff>523875</xdr:colOff>
      <xdr:row>38</xdr:row>
      <xdr:rowOff>238125</xdr:rowOff>
    </xdr:to>
    <xdr:pic>
      <xdr:nvPicPr>
        <xdr:cNvPr id="4585" name="Picture 7" descr="clip_image3383"/>
        <xdr:cNvPicPr>
          <a:picLocks noChangeAspect="1"/>
        </xdr:cNvPicPr>
      </xdr:nvPicPr>
      <xdr:blipFill>
        <a:blip r:embed="rId1"/>
        <a:stretch>
          <a:fillRect/>
        </a:stretch>
      </xdr:blipFill>
      <xdr:spPr>
        <a:xfrm>
          <a:off x="10835640" y="56565800"/>
          <a:ext cx="66675" cy="238125"/>
        </a:xfrm>
        <a:prstGeom prst="rect">
          <a:avLst/>
        </a:prstGeom>
        <a:noFill/>
        <a:ln w="9525">
          <a:noFill/>
        </a:ln>
      </xdr:spPr>
    </xdr:pic>
    <xdr:clientData/>
  </xdr:twoCellAnchor>
  <xdr:twoCellAnchor editAs="oneCell">
    <xdr:from>
      <xdr:col>17</xdr:col>
      <xdr:colOff>485775</xdr:colOff>
      <xdr:row>38</xdr:row>
      <xdr:rowOff>0</xdr:rowOff>
    </xdr:from>
    <xdr:to>
      <xdr:col>17</xdr:col>
      <xdr:colOff>543560</xdr:colOff>
      <xdr:row>38</xdr:row>
      <xdr:rowOff>238125</xdr:rowOff>
    </xdr:to>
    <xdr:pic>
      <xdr:nvPicPr>
        <xdr:cNvPr id="4586" name="Picture 8" descr="clip_image3384"/>
        <xdr:cNvPicPr>
          <a:picLocks noChangeAspect="1"/>
        </xdr:cNvPicPr>
      </xdr:nvPicPr>
      <xdr:blipFill>
        <a:blip r:embed="rId1"/>
        <a:stretch>
          <a:fillRect/>
        </a:stretch>
      </xdr:blipFill>
      <xdr:spPr>
        <a:xfrm>
          <a:off x="10864215" y="56565800"/>
          <a:ext cx="57785" cy="238125"/>
        </a:xfrm>
        <a:prstGeom prst="rect">
          <a:avLst/>
        </a:prstGeom>
        <a:noFill/>
        <a:ln w="9525">
          <a:noFill/>
        </a:ln>
      </xdr:spPr>
    </xdr:pic>
    <xdr:clientData/>
  </xdr:twoCellAnchor>
  <xdr:twoCellAnchor editAs="oneCell">
    <xdr:from>
      <xdr:col>17</xdr:col>
      <xdr:colOff>76200</xdr:colOff>
      <xdr:row>38</xdr:row>
      <xdr:rowOff>0</xdr:rowOff>
    </xdr:from>
    <xdr:to>
      <xdr:col>17</xdr:col>
      <xdr:colOff>133350</xdr:colOff>
      <xdr:row>38</xdr:row>
      <xdr:rowOff>238125</xdr:rowOff>
    </xdr:to>
    <xdr:pic>
      <xdr:nvPicPr>
        <xdr:cNvPr id="4644" name="Picture 2" descr="clip_image3377"/>
        <xdr:cNvPicPr>
          <a:picLocks noChangeAspect="1"/>
        </xdr:cNvPicPr>
      </xdr:nvPicPr>
      <xdr:blipFill>
        <a:blip r:embed="rId1"/>
        <a:stretch>
          <a:fillRect/>
        </a:stretch>
      </xdr:blipFill>
      <xdr:spPr>
        <a:xfrm>
          <a:off x="10454640" y="56565800"/>
          <a:ext cx="57150" cy="238125"/>
        </a:xfrm>
        <a:prstGeom prst="rect">
          <a:avLst/>
        </a:prstGeom>
        <a:noFill/>
        <a:ln w="9525">
          <a:noFill/>
        </a:ln>
      </xdr:spPr>
    </xdr:pic>
    <xdr:clientData/>
  </xdr:twoCellAnchor>
  <xdr:twoCellAnchor editAs="oneCell">
    <xdr:from>
      <xdr:col>17</xdr:col>
      <xdr:colOff>485775</xdr:colOff>
      <xdr:row>38</xdr:row>
      <xdr:rowOff>0</xdr:rowOff>
    </xdr:from>
    <xdr:to>
      <xdr:col>18</xdr:col>
      <xdr:colOff>0</xdr:colOff>
      <xdr:row>38</xdr:row>
      <xdr:rowOff>238760</xdr:rowOff>
    </xdr:to>
    <xdr:pic>
      <xdr:nvPicPr>
        <xdr:cNvPr id="4659" name="Picture 6" descr="clip_image3381"/>
        <xdr:cNvPicPr>
          <a:picLocks noChangeAspect="1"/>
        </xdr:cNvPicPr>
      </xdr:nvPicPr>
      <xdr:blipFill>
        <a:blip r:embed="rId1"/>
        <a:stretch>
          <a:fillRect/>
        </a:stretch>
      </xdr:blipFill>
      <xdr:spPr>
        <a:xfrm>
          <a:off x="10864215" y="56565800"/>
          <a:ext cx="97155" cy="238760"/>
        </a:xfrm>
        <a:prstGeom prst="rect">
          <a:avLst/>
        </a:prstGeom>
        <a:noFill/>
        <a:ln w="9525">
          <a:noFill/>
        </a:ln>
      </xdr:spPr>
    </xdr:pic>
    <xdr:clientData/>
  </xdr:twoCellAnchor>
  <xdr:twoCellAnchor editAs="oneCell">
    <xdr:from>
      <xdr:col>17</xdr:col>
      <xdr:colOff>247650</xdr:colOff>
      <xdr:row>38</xdr:row>
      <xdr:rowOff>0</xdr:rowOff>
    </xdr:from>
    <xdr:to>
      <xdr:col>17</xdr:col>
      <xdr:colOff>314325</xdr:colOff>
      <xdr:row>38</xdr:row>
      <xdr:rowOff>238125</xdr:rowOff>
    </xdr:to>
    <xdr:pic>
      <xdr:nvPicPr>
        <xdr:cNvPr id="5236" name="Picture 4" descr="clip_image3379"/>
        <xdr:cNvPicPr>
          <a:picLocks noChangeAspect="1"/>
        </xdr:cNvPicPr>
      </xdr:nvPicPr>
      <xdr:blipFill>
        <a:blip r:embed="rId1"/>
        <a:stretch>
          <a:fillRect/>
        </a:stretch>
      </xdr:blipFill>
      <xdr:spPr>
        <a:xfrm>
          <a:off x="10626090" y="56565800"/>
          <a:ext cx="66675" cy="238125"/>
        </a:xfrm>
        <a:prstGeom prst="rect">
          <a:avLst/>
        </a:prstGeom>
        <a:noFill/>
        <a:ln w="9525">
          <a:noFill/>
        </a:ln>
      </xdr:spPr>
    </xdr:pic>
    <xdr:clientData/>
  </xdr:twoCellAnchor>
  <xdr:twoCellAnchor editAs="oneCell">
    <xdr:from>
      <xdr:col>21</xdr:col>
      <xdr:colOff>228600</xdr:colOff>
      <xdr:row>38</xdr:row>
      <xdr:rowOff>0</xdr:rowOff>
    </xdr:from>
    <xdr:to>
      <xdr:col>21</xdr:col>
      <xdr:colOff>286385</xdr:colOff>
      <xdr:row>38</xdr:row>
      <xdr:rowOff>228600</xdr:rowOff>
    </xdr:to>
    <xdr:pic>
      <xdr:nvPicPr>
        <xdr:cNvPr id="6604" name="Picture 8" descr="clip_image3384"/>
        <xdr:cNvPicPr>
          <a:picLocks noChangeAspect="1"/>
        </xdr:cNvPicPr>
      </xdr:nvPicPr>
      <xdr:blipFill>
        <a:blip r:embed="rId1"/>
        <a:stretch>
          <a:fillRect/>
        </a:stretch>
      </xdr:blipFill>
      <xdr:spPr>
        <a:xfrm>
          <a:off x="12887325" y="56565800"/>
          <a:ext cx="57785" cy="228600"/>
        </a:xfrm>
        <a:prstGeom prst="rect">
          <a:avLst/>
        </a:prstGeom>
        <a:noFill/>
        <a:ln w="9525">
          <a:noFill/>
        </a:ln>
      </xdr:spPr>
    </xdr:pic>
    <xdr:clientData/>
  </xdr:twoCellAnchor>
  <xdr:twoCellAnchor editAs="oneCell">
    <xdr:from>
      <xdr:col>21</xdr:col>
      <xdr:colOff>228600</xdr:colOff>
      <xdr:row>38</xdr:row>
      <xdr:rowOff>0</xdr:rowOff>
    </xdr:from>
    <xdr:to>
      <xdr:col>21</xdr:col>
      <xdr:colOff>286385</xdr:colOff>
      <xdr:row>38</xdr:row>
      <xdr:rowOff>238125</xdr:rowOff>
    </xdr:to>
    <xdr:pic>
      <xdr:nvPicPr>
        <xdr:cNvPr id="6620" name="Picture 8" descr="clip_image3384"/>
        <xdr:cNvPicPr>
          <a:picLocks noChangeAspect="1"/>
        </xdr:cNvPicPr>
      </xdr:nvPicPr>
      <xdr:blipFill>
        <a:blip r:embed="rId1"/>
        <a:stretch>
          <a:fillRect/>
        </a:stretch>
      </xdr:blipFill>
      <xdr:spPr>
        <a:xfrm>
          <a:off x="12887325" y="56565800"/>
          <a:ext cx="57785" cy="238125"/>
        </a:xfrm>
        <a:prstGeom prst="rect">
          <a:avLst/>
        </a:prstGeom>
        <a:noFill/>
        <a:ln w="9525">
          <a:noFill/>
        </a:ln>
      </xdr:spPr>
    </xdr:pic>
    <xdr:clientData/>
  </xdr:twoCellAnchor>
  <xdr:twoCellAnchor editAs="oneCell">
    <xdr:from>
      <xdr:col>21</xdr:col>
      <xdr:colOff>228600</xdr:colOff>
      <xdr:row>38</xdr:row>
      <xdr:rowOff>0</xdr:rowOff>
    </xdr:from>
    <xdr:to>
      <xdr:col>21</xdr:col>
      <xdr:colOff>314325</xdr:colOff>
      <xdr:row>38</xdr:row>
      <xdr:rowOff>238760</xdr:rowOff>
    </xdr:to>
    <xdr:pic>
      <xdr:nvPicPr>
        <xdr:cNvPr id="6693" name="Picture 6" descr="clip_image3381"/>
        <xdr:cNvPicPr>
          <a:picLocks noChangeAspect="1"/>
        </xdr:cNvPicPr>
      </xdr:nvPicPr>
      <xdr:blipFill>
        <a:blip r:embed="rId1"/>
        <a:stretch>
          <a:fillRect/>
        </a:stretch>
      </xdr:blipFill>
      <xdr:spPr>
        <a:xfrm>
          <a:off x="12887325" y="56565800"/>
          <a:ext cx="85725" cy="238760"/>
        </a:xfrm>
        <a:prstGeom prst="rect">
          <a:avLst/>
        </a:prstGeom>
        <a:noFill/>
        <a:ln w="9525">
          <a:noFill/>
        </a:ln>
      </xdr:spPr>
    </xdr:pic>
    <xdr:clientData/>
  </xdr:twoCellAnchor>
  <xdr:twoCellAnchor editAs="oneCell">
    <xdr:from>
      <xdr:col>17</xdr:col>
      <xdr:colOff>314325</xdr:colOff>
      <xdr:row>38</xdr:row>
      <xdr:rowOff>0</xdr:rowOff>
    </xdr:from>
    <xdr:to>
      <xdr:col>17</xdr:col>
      <xdr:colOff>381000</xdr:colOff>
      <xdr:row>38</xdr:row>
      <xdr:rowOff>228600</xdr:rowOff>
    </xdr:to>
    <xdr:pic>
      <xdr:nvPicPr>
        <xdr:cNvPr id="7564" name="Picture 6" descr="clip_image3381"/>
        <xdr:cNvPicPr>
          <a:picLocks noChangeAspect="1"/>
        </xdr:cNvPicPr>
      </xdr:nvPicPr>
      <xdr:blipFill>
        <a:blip r:embed="rId1"/>
        <a:stretch>
          <a:fillRect/>
        </a:stretch>
      </xdr:blipFill>
      <xdr:spPr>
        <a:xfrm>
          <a:off x="10692765" y="56565800"/>
          <a:ext cx="66675" cy="228600"/>
        </a:xfrm>
        <a:prstGeom prst="rect">
          <a:avLst/>
        </a:prstGeom>
        <a:noFill/>
        <a:ln w="9525">
          <a:noFill/>
        </a:ln>
      </xdr:spPr>
    </xdr:pic>
    <xdr:clientData/>
  </xdr:twoCellAnchor>
  <xdr:twoCellAnchor editAs="oneCell">
    <xdr:from>
      <xdr:col>17</xdr:col>
      <xdr:colOff>314325</xdr:colOff>
      <xdr:row>38</xdr:row>
      <xdr:rowOff>0</xdr:rowOff>
    </xdr:from>
    <xdr:to>
      <xdr:col>17</xdr:col>
      <xdr:colOff>371475</xdr:colOff>
      <xdr:row>38</xdr:row>
      <xdr:rowOff>228600</xdr:rowOff>
    </xdr:to>
    <xdr:pic>
      <xdr:nvPicPr>
        <xdr:cNvPr id="7566" name="Picture 8" descr="clip_image3384"/>
        <xdr:cNvPicPr>
          <a:picLocks noChangeAspect="1"/>
        </xdr:cNvPicPr>
      </xdr:nvPicPr>
      <xdr:blipFill>
        <a:blip r:embed="rId1"/>
        <a:stretch>
          <a:fillRect/>
        </a:stretch>
      </xdr:blipFill>
      <xdr:spPr>
        <a:xfrm>
          <a:off x="10692765" y="56565800"/>
          <a:ext cx="57150" cy="228600"/>
        </a:xfrm>
        <a:prstGeom prst="rect">
          <a:avLst/>
        </a:prstGeom>
        <a:noFill/>
        <a:ln w="9525">
          <a:noFill/>
        </a:ln>
      </xdr:spPr>
    </xdr:pic>
    <xdr:clientData/>
  </xdr:twoCellAnchor>
  <xdr:twoCellAnchor editAs="oneCell">
    <xdr:from>
      <xdr:col>17</xdr:col>
      <xdr:colOff>314325</xdr:colOff>
      <xdr:row>38</xdr:row>
      <xdr:rowOff>0</xdr:rowOff>
    </xdr:from>
    <xdr:to>
      <xdr:col>17</xdr:col>
      <xdr:colOff>381000</xdr:colOff>
      <xdr:row>38</xdr:row>
      <xdr:rowOff>238125</xdr:rowOff>
    </xdr:to>
    <xdr:pic>
      <xdr:nvPicPr>
        <xdr:cNvPr id="7580" name="Picture 6" descr="clip_image3381"/>
        <xdr:cNvPicPr>
          <a:picLocks noChangeAspect="1"/>
        </xdr:cNvPicPr>
      </xdr:nvPicPr>
      <xdr:blipFill>
        <a:blip r:embed="rId1"/>
        <a:stretch>
          <a:fillRect/>
        </a:stretch>
      </xdr:blipFill>
      <xdr:spPr>
        <a:xfrm>
          <a:off x="10692765" y="56565800"/>
          <a:ext cx="66675" cy="238125"/>
        </a:xfrm>
        <a:prstGeom prst="rect">
          <a:avLst/>
        </a:prstGeom>
        <a:noFill/>
        <a:ln w="9525">
          <a:noFill/>
        </a:ln>
      </xdr:spPr>
    </xdr:pic>
    <xdr:clientData/>
  </xdr:twoCellAnchor>
  <xdr:twoCellAnchor editAs="oneCell">
    <xdr:from>
      <xdr:col>17</xdr:col>
      <xdr:colOff>314325</xdr:colOff>
      <xdr:row>38</xdr:row>
      <xdr:rowOff>0</xdr:rowOff>
    </xdr:from>
    <xdr:to>
      <xdr:col>17</xdr:col>
      <xdr:colOff>371475</xdr:colOff>
      <xdr:row>38</xdr:row>
      <xdr:rowOff>238125</xdr:rowOff>
    </xdr:to>
    <xdr:pic>
      <xdr:nvPicPr>
        <xdr:cNvPr id="7582" name="Picture 8" descr="clip_image3384"/>
        <xdr:cNvPicPr>
          <a:picLocks noChangeAspect="1"/>
        </xdr:cNvPicPr>
      </xdr:nvPicPr>
      <xdr:blipFill>
        <a:blip r:embed="rId1"/>
        <a:stretch>
          <a:fillRect/>
        </a:stretch>
      </xdr:blipFill>
      <xdr:spPr>
        <a:xfrm>
          <a:off x="10692765" y="56565800"/>
          <a:ext cx="57150" cy="238125"/>
        </a:xfrm>
        <a:prstGeom prst="rect">
          <a:avLst/>
        </a:prstGeom>
        <a:noFill/>
        <a:ln w="9525">
          <a:noFill/>
        </a:ln>
      </xdr:spPr>
    </xdr:pic>
    <xdr:clientData/>
  </xdr:twoCellAnchor>
  <xdr:twoCellAnchor editAs="oneCell">
    <xdr:from>
      <xdr:col>17</xdr:col>
      <xdr:colOff>314325</xdr:colOff>
      <xdr:row>38</xdr:row>
      <xdr:rowOff>0</xdr:rowOff>
    </xdr:from>
    <xdr:to>
      <xdr:col>17</xdr:col>
      <xdr:colOff>438150</xdr:colOff>
      <xdr:row>38</xdr:row>
      <xdr:rowOff>238760</xdr:rowOff>
    </xdr:to>
    <xdr:pic>
      <xdr:nvPicPr>
        <xdr:cNvPr id="7655" name="Picture 6" descr="clip_image3381"/>
        <xdr:cNvPicPr>
          <a:picLocks noChangeAspect="1"/>
        </xdr:cNvPicPr>
      </xdr:nvPicPr>
      <xdr:blipFill>
        <a:blip r:embed="rId1"/>
        <a:stretch>
          <a:fillRect/>
        </a:stretch>
      </xdr:blipFill>
      <xdr:spPr>
        <a:xfrm>
          <a:off x="10692765" y="56565800"/>
          <a:ext cx="123825" cy="238760"/>
        </a:xfrm>
        <a:prstGeom prst="rect">
          <a:avLst/>
        </a:prstGeom>
        <a:noFill/>
        <a:ln w="9525">
          <a:noFill/>
        </a:ln>
      </xdr:spPr>
    </xdr:pic>
    <xdr:clientData/>
  </xdr:twoCellAnchor>
  <xdr:twoCellAnchor editAs="oneCell">
    <xdr:from>
      <xdr:col>13</xdr:col>
      <xdr:colOff>0</xdr:colOff>
      <xdr:row>48</xdr:row>
      <xdr:rowOff>0</xdr:rowOff>
    </xdr:from>
    <xdr:to>
      <xdr:col>13</xdr:col>
      <xdr:colOff>64770</xdr:colOff>
      <xdr:row>48</xdr:row>
      <xdr:rowOff>235585</xdr:rowOff>
    </xdr:to>
    <xdr:pic>
      <xdr:nvPicPr>
        <xdr:cNvPr id="9060" name="Picture 1" descr="clip_image3376"/>
        <xdr:cNvPicPr>
          <a:picLocks noChangeAspect="1"/>
        </xdr:cNvPicPr>
      </xdr:nvPicPr>
      <xdr:blipFill>
        <a:blip r:embed="rId1" cstate="print"/>
        <a:stretch>
          <a:fillRect/>
        </a:stretch>
      </xdr:blipFill>
      <xdr:spPr>
        <a:xfrm>
          <a:off x="8330565" y="67551300"/>
          <a:ext cx="64770" cy="235585"/>
        </a:xfrm>
        <a:prstGeom prst="rect">
          <a:avLst/>
        </a:prstGeom>
        <a:noFill/>
        <a:ln w="9525">
          <a:noFill/>
        </a:ln>
      </xdr:spPr>
    </xdr:pic>
    <xdr:clientData/>
  </xdr:twoCellAnchor>
  <xdr:twoCellAnchor editAs="oneCell">
    <xdr:from>
      <xdr:col>13</xdr:col>
      <xdr:colOff>79375</xdr:colOff>
      <xdr:row>48</xdr:row>
      <xdr:rowOff>0</xdr:rowOff>
    </xdr:from>
    <xdr:to>
      <xdr:col>13</xdr:col>
      <xdr:colOff>168275</xdr:colOff>
      <xdr:row>48</xdr:row>
      <xdr:rowOff>235585</xdr:rowOff>
    </xdr:to>
    <xdr:pic>
      <xdr:nvPicPr>
        <xdr:cNvPr id="9061" name="Picture 2" descr="clip_image3377"/>
        <xdr:cNvPicPr>
          <a:picLocks noChangeAspect="1"/>
        </xdr:cNvPicPr>
      </xdr:nvPicPr>
      <xdr:blipFill>
        <a:blip r:embed="rId1" cstate="print"/>
        <a:stretch>
          <a:fillRect/>
        </a:stretch>
      </xdr:blipFill>
      <xdr:spPr>
        <a:xfrm>
          <a:off x="8409940" y="67551300"/>
          <a:ext cx="88900" cy="235585"/>
        </a:xfrm>
        <a:prstGeom prst="rect">
          <a:avLst/>
        </a:prstGeom>
        <a:noFill/>
        <a:ln w="9525">
          <a:noFill/>
        </a:ln>
      </xdr:spPr>
    </xdr:pic>
    <xdr:clientData/>
  </xdr:twoCellAnchor>
  <xdr:twoCellAnchor editAs="oneCell">
    <xdr:from>
      <xdr:col>13</xdr:col>
      <xdr:colOff>303530</xdr:colOff>
      <xdr:row>48</xdr:row>
      <xdr:rowOff>0</xdr:rowOff>
    </xdr:from>
    <xdr:to>
      <xdr:col>14</xdr:col>
      <xdr:colOff>61595</xdr:colOff>
      <xdr:row>48</xdr:row>
      <xdr:rowOff>235585</xdr:rowOff>
    </xdr:to>
    <xdr:pic>
      <xdr:nvPicPr>
        <xdr:cNvPr id="9062" name="Picture 5" descr="clip_image3380"/>
        <xdr:cNvPicPr>
          <a:picLocks noChangeAspect="1"/>
        </xdr:cNvPicPr>
      </xdr:nvPicPr>
      <xdr:blipFill>
        <a:blip r:embed="rId1" cstate="print"/>
        <a:stretch>
          <a:fillRect/>
        </a:stretch>
      </xdr:blipFill>
      <xdr:spPr>
        <a:xfrm>
          <a:off x="8634095" y="67551300"/>
          <a:ext cx="263525" cy="235585"/>
        </a:xfrm>
        <a:prstGeom prst="rect">
          <a:avLst/>
        </a:prstGeom>
        <a:noFill/>
        <a:ln w="9525">
          <a:noFill/>
        </a:ln>
      </xdr:spPr>
    </xdr:pic>
    <xdr:clientData/>
  </xdr:twoCellAnchor>
  <xdr:twoCellAnchor editAs="oneCell">
    <xdr:from>
      <xdr:col>13</xdr:col>
      <xdr:colOff>333375</xdr:colOff>
      <xdr:row>48</xdr:row>
      <xdr:rowOff>0</xdr:rowOff>
    </xdr:from>
    <xdr:to>
      <xdr:col>14</xdr:col>
      <xdr:colOff>170815</xdr:colOff>
      <xdr:row>48</xdr:row>
      <xdr:rowOff>235585</xdr:rowOff>
    </xdr:to>
    <xdr:pic>
      <xdr:nvPicPr>
        <xdr:cNvPr id="9063" name="Picture 6" descr="clip_image3381"/>
        <xdr:cNvPicPr>
          <a:picLocks noChangeAspect="1"/>
        </xdr:cNvPicPr>
      </xdr:nvPicPr>
      <xdr:blipFill>
        <a:blip r:embed="rId1" cstate="print"/>
        <a:stretch>
          <a:fillRect/>
        </a:stretch>
      </xdr:blipFill>
      <xdr:spPr>
        <a:xfrm>
          <a:off x="8663940" y="67551300"/>
          <a:ext cx="342900" cy="235585"/>
        </a:xfrm>
        <a:prstGeom prst="rect">
          <a:avLst/>
        </a:prstGeom>
        <a:noFill/>
        <a:ln w="9525">
          <a:noFill/>
        </a:ln>
      </xdr:spPr>
    </xdr:pic>
    <xdr:clientData/>
  </xdr:twoCellAnchor>
  <xdr:twoCellAnchor editAs="oneCell">
    <xdr:from>
      <xdr:col>13</xdr:col>
      <xdr:colOff>333375</xdr:colOff>
      <xdr:row>48</xdr:row>
      <xdr:rowOff>0</xdr:rowOff>
    </xdr:from>
    <xdr:to>
      <xdr:col>14</xdr:col>
      <xdr:colOff>207010</xdr:colOff>
      <xdr:row>48</xdr:row>
      <xdr:rowOff>235585</xdr:rowOff>
    </xdr:to>
    <xdr:pic>
      <xdr:nvPicPr>
        <xdr:cNvPr id="9064" name="Picture 7" descr="clip_image3383"/>
        <xdr:cNvPicPr>
          <a:picLocks noChangeAspect="1"/>
        </xdr:cNvPicPr>
      </xdr:nvPicPr>
      <xdr:blipFill>
        <a:blip r:embed="rId1" cstate="print"/>
        <a:stretch>
          <a:fillRect/>
        </a:stretch>
      </xdr:blipFill>
      <xdr:spPr>
        <a:xfrm>
          <a:off x="8663940" y="67551300"/>
          <a:ext cx="379095" cy="235585"/>
        </a:xfrm>
        <a:prstGeom prst="rect">
          <a:avLst/>
        </a:prstGeom>
        <a:noFill/>
        <a:ln w="9525">
          <a:noFill/>
        </a:ln>
      </xdr:spPr>
    </xdr:pic>
    <xdr:clientData/>
  </xdr:twoCellAnchor>
  <xdr:twoCellAnchor editAs="oneCell">
    <xdr:from>
      <xdr:col>15</xdr:col>
      <xdr:colOff>0</xdr:colOff>
      <xdr:row>48</xdr:row>
      <xdr:rowOff>0</xdr:rowOff>
    </xdr:from>
    <xdr:to>
      <xdr:col>15</xdr:col>
      <xdr:colOff>64770</xdr:colOff>
      <xdr:row>48</xdr:row>
      <xdr:rowOff>235585</xdr:rowOff>
    </xdr:to>
    <xdr:pic>
      <xdr:nvPicPr>
        <xdr:cNvPr id="9115" name="Picture 1" descr="clip_image3376"/>
        <xdr:cNvPicPr>
          <a:picLocks noChangeAspect="1"/>
        </xdr:cNvPicPr>
      </xdr:nvPicPr>
      <xdr:blipFill>
        <a:blip r:embed="rId1" cstate="print"/>
        <a:stretch>
          <a:fillRect/>
        </a:stretch>
      </xdr:blipFill>
      <xdr:spPr>
        <a:xfrm>
          <a:off x="9341485" y="67551300"/>
          <a:ext cx="64770" cy="235585"/>
        </a:xfrm>
        <a:prstGeom prst="rect">
          <a:avLst/>
        </a:prstGeom>
        <a:noFill/>
        <a:ln w="9525">
          <a:noFill/>
        </a:ln>
      </xdr:spPr>
    </xdr:pic>
    <xdr:clientData/>
  </xdr:twoCellAnchor>
  <xdr:twoCellAnchor editAs="oneCell">
    <xdr:from>
      <xdr:col>15</xdr:col>
      <xdr:colOff>79375</xdr:colOff>
      <xdr:row>48</xdr:row>
      <xdr:rowOff>0</xdr:rowOff>
    </xdr:from>
    <xdr:to>
      <xdr:col>15</xdr:col>
      <xdr:colOff>168275</xdr:colOff>
      <xdr:row>48</xdr:row>
      <xdr:rowOff>235585</xdr:rowOff>
    </xdr:to>
    <xdr:pic>
      <xdr:nvPicPr>
        <xdr:cNvPr id="9116" name="Picture 2" descr="clip_image3377"/>
        <xdr:cNvPicPr>
          <a:picLocks noChangeAspect="1"/>
        </xdr:cNvPicPr>
      </xdr:nvPicPr>
      <xdr:blipFill>
        <a:blip r:embed="rId1" cstate="print"/>
        <a:stretch>
          <a:fillRect/>
        </a:stretch>
      </xdr:blipFill>
      <xdr:spPr>
        <a:xfrm>
          <a:off x="9420860" y="67551300"/>
          <a:ext cx="88900" cy="235585"/>
        </a:xfrm>
        <a:prstGeom prst="rect">
          <a:avLst/>
        </a:prstGeom>
        <a:noFill/>
        <a:ln w="9525">
          <a:noFill/>
        </a:ln>
      </xdr:spPr>
    </xdr:pic>
    <xdr:clientData/>
  </xdr:twoCellAnchor>
  <xdr:twoCellAnchor editAs="oneCell">
    <xdr:from>
      <xdr:col>15</xdr:col>
      <xdr:colOff>303530</xdr:colOff>
      <xdr:row>48</xdr:row>
      <xdr:rowOff>0</xdr:rowOff>
    </xdr:from>
    <xdr:to>
      <xdr:col>16</xdr:col>
      <xdr:colOff>61595</xdr:colOff>
      <xdr:row>48</xdr:row>
      <xdr:rowOff>235585</xdr:rowOff>
    </xdr:to>
    <xdr:pic>
      <xdr:nvPicPr>
        <xdr:cNvPr id="9117" name="Picture 5" descr="clip_image3380"/>
        <xdr:cNvPicPr>
          <a:picLocks noChangeAspect="1"/>
        </xdr:cNvPicPr>
      </xdr:nvPicPr>
      <xdr:blipFill>
        <a:blip r:embed="rId1" cstate="print"/>
        <a:stretch>
          <a:fillRect/>
        </a:stretch>
      </xdr:blipFill>
      <xdr:spPr>
        <a:xfrm>
          <a:off x="9645015" y="67551300"/>
          <a:ext cx="263525" cy="235585"/>
        </a:xfrm>
        <a:prstGeom prst="rect">
          <a:avLst/>
        </a:prstGeom>
        <a:noFill/>
        <a:ln w="9525">
          <a:noFill/>
        </a:ln>
      </xdr:spPr>
    </xdr:pic>
    <xdr:clientData/>
  </xdr:twoCellAnchor>
  <xdr:twoCellAnchor editAs="oneCell">
    <xdr:from>
      <xdr:col>15</xdr:col>
      <xdr:colOff>333375</xdr:colOff>
      <xdr:row>48</xdr:row>
      <xdr:rowOff>0</xdr:rowOff>
    </xdr:from>
    <xdr:to>
      <xdr:col>16</xdr:col>
      <xdr:colOff>170815</xdr:colOff>
      <xdr:row>48</xdr:row>
      <xdr:rowOff>235585</xdr:rowOff>
    </xdr:to>
    <xdr:pic>
      <xdr:nvPicPr>
        <xdr:cNvPr id="9118" name="Picture 6" descr="clip_image3381"/>
        <xdr:cNvPicPr>
          <a:picLocks noChangeAspect="1"/>
        </xdr:cNvPicPr>
      </xdr:nvPicPr>
      <xdr:blipFill>
        <a:blip r:embed="rId1" cstate="print"/>
        <a:stretch>
          <a:fillRect/>
        </a:stretch>
      </xdr:blipFill>
      <xdr:spPr>
        <a:xfrm>
          <a:off x="9674860" y="67551300"/>
          <a:ext cx="342900" cy="235585"/>
        </a:xfrm>
        <a:prstGeom prst="rect">
          <a:avLst/>
        </a:prstGeom>
        <a:noFill/>
        <a:ln w="9525">
          <a:noFill/>
        </a:ln>
      </xdr:spPr>
    </xdr:pic>
    <xdr:clientData/>
  </xdr:twoCellAnchor>
  <xdr:twoCellAnchor editAs="oneCell">
    <xdr:from>
      <xdr:col>15</xdr:col>
      <xdr:colOff>333375</xdr:colOff>
      <xdr:row>48</xdr:row>
      <xdr:rowOff>0</xdr:rowOff>
    </xdr:from>
    <xdr:to>
      <xdr:col>16</xdr:col>
      <xdr:colOff>207010</xdr:colOff>
      <xdr:row>48</xdr:row>
      <xdr:rowOff>235585</xdr:rowOff>
    </xdr:to>
    <xdr:pic>
      <xdr:nvPicPr>
        <xdr:cNvPr id="9119" name="Picture 7" descr="clip_image3383"/>
        <xdr:cNvPicPr>
          <a:picLocks noChangeAspect="1"/>
        </xdr:cNvPicPr>
      </xdr:nvPicPr>
      <xdr:blipFill>
        <a:blip r:embed="rId1" cstate="print"/>
        <a:stretch>
          <a:fillRect/>
        </a:stretch>
      </xdr:blipFill>
      <xdr:spPr>
        <a:xfrm>
          <a:off x="9674860" y="67551300"/>
          <a:ext cx="379095" cy="235585"/>
        </a:xfrm>
        <a:prstGeom prst="rect">
          <a:avLst/>
        </a:prstGeom>
        <a:noFill/>
        <a:ln w="9525">
          <a:noFill/>
        </a:ln>
      </xdr:spPr>
    </xdr:pic>
    <xdr:clientData/>
  </xdr:twoCellAnchor>
  <xdr:twoCellAnchor editAs="oneCell">
    <xdr:from>
      <xdr:col>14</xdr:col>
      <xdr:colOff>0</xdr:colOff>
      <xdr:row>48</xdr:row>
      <xdr:rowOff>0</xdr:rowOff>
    </xdr:from>
    <xdr:to>
      <xdr:col>14</xdr:col>
      <xdr:colOff>64770</xdr:colOff>
      <xdr:row>48</xdr:row>
      <xdr:rowOff>235585</xdr:rowOff>
    </xdr:to>
    <xdr:pic>
      <xdr:nvPicPr>
        <xdr:cNvPr id="9170" name="Picture 1" descr="clip_image3376"/>
        <xdr:cNvPicPr>
          <a:picLocks noChangeAspect="1"/>
        </xdr:cNvPicPr>
      </xdr:nvPicPr>
      <xdr:blipFill>
        <a:blip r:embed="rId1" cstate="print"/>
        <a:stretch>
          <a:fillRect/>
        </a:stretch>
      </xdr:blipFill>
      <xdr:spPr>
        <a:xfrm>
          <a:off x="8836025" y="67551300"/>
          <a:ext cx="64770" cy="235585"/>
        </a:xfrm>
        <a:prstGeom prst="rect">
          <a:avLst/>
        </a:prstGeom>
        <a:noFill/>
        <a:ln w="9525">
          <a:noFill/>
        </a:ln>
      </xdr:spPr>
    </xdr:pic>
    <xdr:clientData/>
  </xdr:twoCellAnchor>
  <xdr:twoCellAnchor editAs="oneCell">
    <xdr:from>
      <xdr:col>14</xdr:col>
      <xdr:colOff>79375</xdr:colOff>
      <xdr:row>48</xdr:row>
      <xdr:rowOff>0</xdr:rowOff>
    </xdr:from>
    <xdr:to>
      <xdr:col>14</xdr:col>
      <xdr:colOff>168275</xdr:colOff>
      <xdr:row>48</xdr:row>
      <xdr:rowOff>235585</xdr:rowOff>
    </xdr:to>
    <xdr:pic>
      <xdr:nvPicPr>
        <xdr:cNvPr id="9171" name="Picture 2" descr="clip_image3377"/>
        <xdr:cNvPicPr>
          <a:picLocks noChangeAspect="1"/>
        </xdr:cNvPicPr>
      </xdr:nvPicPr>
      <xdr:blipFill>
        <a:blip r:embed="rId1" cstate="print"/>
        <a:stretch>
          <a:fillRect/>
        </a:stretch>
      </xdr:blipFill>
      <xdr:spPr>
        <a:xfrm>
          <a:off x="8915400" y="67551300"/>
          <a:ext cx="88900" cy="235585"/>
        </a:xfrm>
        <a:prstGeom prst="rect">
          <a:avLst/>
        </a:prstGeom>
        <a:noFill/>
        <a:ln w="9525">
          <a:noFill/>
        </a:ln>
      </xdr:spPr>
    </xdr:pic>
    <xdr:clientData/>
  </xdr:twoCellAnchor>
  <xdr:twoCellAnchor editAs="oneCell">
    <xdr:from>
      <xdr:col>14</xdr:col>
      <xdr:colOff>303530</xdr:colOff>
      <xdr:row>48</xdr:row>
      <xdr:rowOff>0</xdr:rowOff>
    </xdr:from>
    <xdr:to>
      <xdr:col>15</xdr:col>
      <xdr:colOff>61595</xdr:colOff>
      <xdr:row>48</xdr:row>
      <xdr:rowOff>235585</xdr:rowOff>
    </xdr:to>
    <xdr:pic>
      <xdr:nvPicPr>
        <xdr:cNvPr id="9172" name="Picture 5" descr="clip_image3380"/>
        <xdr:cNvPicPr>
          <a:picLocks noChangeAspect="1"/>
        </xdr:cNvPicPr>
      </xdr:nvPicPr>
      <xdr:blipFill>
        <a:blip r:embed="rId1" cstate="print"/>
        <a:stretch>
          <a:fillRect/>
        </a:stretch>
      </xdr:blipFill>
      <xdr:spPr>
        <a:xfrm>
          <a:off x="9139555" y="67551300"/>
          <a:ext cx="263525" cy="235585"/>
        </a:xfrm>
        <a:prstGeom prst="rect">
          <a:avLst/>
        </a:prstGeom>
        <a:noFill/>
        <a:ln w="9525">
          <a:noFill/>
        </a:ln>
      </xdr:spPr>
    </xdr:pic>
    <xdr:clientData/>
  </xdr:twoCellAnchor>
  <xdr:twoCellAnchor editAs="oneCell">
    <xdr:from>
      <xdr:col>14</xdr:col>
      <xdr:colOff>333375</xdr:colOff>
      <xdr:row>48</xdr:row>
      <xdr:rowOff>0</xdr:rowOff>
    </xdr:from>
    <xdr:to>
      <xdr:col>15</xdr:col>
      <xdr:colOff>170815</xdr:colOff>
      <xdr:row>48</xdr:row>
      <xdr:rowOff>235585</xdr:rowOff>
    </xdr:to>
    <xdr:pic>
      <xdr:nvPicPr>
        <xdr:cNvPr id="9173" name="Picture 6" descr="clip_image3381"/>
        <xdr:cNvPicPr>
          <a:picLocks noChangeAspect="1"/>
        </xdr:cNvPicPr>
      </xdr:nvPicPr>
      <xdr:blipFill>
        <a:blip r:embed="rId1" cstate="print"/>
        <a:stretch>
          <a:fillRect/>
        </a:stretch>
      </xdr:blipFill>
      <xdr:spPr>
        <a:xfrm>
          <a:off x="9169400" y="67551300"/>
          <a:ext cx="342900" cy="235585"/>
        </a:xfrm>
        <a:prstGeom prst="rect">
          <a:avLst/>
        </a:prstGeom>
        <a:noFill/>
        <a:ln w="9525">
          <a:noFill/>
        </a:ln>
      </xdr:spPr>
    </xdr:pic>
    <xdr:clientData/>
  </xdr:twoCellAnchor>
  <xdr:twoCellAnchor editAs="oneCell">
    <xdr:from>
      <xdr:col>14</xdr:col>
      <xdr:colOff>333375</xdr:colOff>
      <xdr:row>48</xdr:row>
      <xdr:rowOff>0</xdr:rowOff>
    </xdr:from>
    <xdr:to>
      <xdr:col>15</xdr:col>
      <xdr:colOff>207010</xdr:colOff>
      <xdr:row>48</xdr:row>
      <xdr:rowOff>235585</xdr:rowOff>
    </xdr:to>
    <xdr:pic>
      <xdr:nvPicPr>
        <xdr:cNvPr id="9174" name="Picture 7" descr="clip_image3383"/>
        <xdr:cNvPicPr>
          <a:picLocks noChangeAspect="1"/>
        </xdr:cNvPicPr>
      </xdr:nvPicPr>
      <xdr:blipFill>
        <a:blip r:embed="rId1" cstate="print"/>
        <a:stretch>
          <a:fillRect/>
        </a:stretch>
      </xdr:blipFill>
      <xdr:spPr>
        <a:xfrm>
          <a:off x="9169400" y="67551300"/>
          <a:ext cx="379095" cy="235585"/>
        </a:xfrm>
        <a:prstGeom prst="rect">
          <a:avLst/>
        </a:prstGeom>
        <a:noFill/>
        <a:ln w="9525">
          <a:noFill/>
        </a:ln>
      </xdr:spPr>
    </xdr:pic>
    <xdr:clientData/>
  </xdr:twoCellAnchor>
  <xdr:twoCellAnchor editAs="oneCell">
    <xdr:from>
      <xdr:col>12</xdr:col>
      <xdr:colOff>0</xdr:colOff>
      <xdr:row>48</xdr:row>
      <xdr:rowOff>0</xdr:rowOff>
    </xdr:from>
    <xdr:to>
      <xdr:col>12</xdr:col>
      <xdr:colOff>64770</xdr:colOff>
      <xdr:row>48</xdr:row>
      <xdr:rowOff>235585</xdr:rowOff>
    </xdr:to>
    <xdr:pic>
      <xdr:nvPicPr>
        <xdr:cNvPr id="9225" name="Picture 1" descr="clip_image3376"/>
        <xdr:cNvPicPr>
          <a:picLocks noChangeAspect="1"/>
        </xdr:cNvPicPr>
      </xdr:nvPicPr>
      <xdr:blipFill>
        <a:blip r:embed="rId1" cstate="print"/>
        <a:stretch>
          <a:fillRect/>
        </a:stretch>
      </xdr:blipFill>
      <xdr:spPr>
        <a:xfrm>
          <a:off x="7825105" y="67551300"/>
          <a:ext cx="64770" cy="235585"/>
        </a:xfrm>
        <a:prstGeom prst="rect">
          <a:avLst/>
        </a:prstGeom>
        <a:noFill/>
        <a:ln w="9525">
          <a:noFill/>
        </a:ln>
      </xdr:spPr>
    </xdr:pic>
    <xdr:clientData/>
  </xdr:twoCellAnchor>
  <xdr:twoCellAnchor editAs="oneCell">
    <xdr:from>
      <xdr:col>12</xdr:col>
      <xdr:colOff>79375</xdr:colOff>
      <xdr:row>48</xdr:row>
      <xdr:rowOff>0</xdr:rowOff>
    </xdr:from>
    <xdr:to>
      <xdr:col>12</xdr:col>
      <xdr:colOff>168275</xdr:colOff>
      <xdr:row>48</xdr:row>
      <xdr:rowOff>235585</xdr:rowOff>
    </xdr:to>
    <xdr:pic>
      <xdr:nvPicPr>
        <xdr:cNvPr id="9226" name="Picture 2" descr="clip_image3377"/>
        <xdr:cNvPicPr>
          <a:picLocks noChangeAspect="1"/>
        </xdr:cNvPicPr>
      </xdr:nvPicPr>
      <xdr:blipFill>
        <a:blip r:embed="rId1" cstate="print"/>
        <a:stretch>
          <a:fillRect/>
        </a:stretch>
      </xdr:blipFill>
      <xdr:spPr>
        <a:xfrm>
          <a:off x="7904480" y="67551300"/>
          <a:ext cx="88900" cy="235585"/>
        </a:xfrm>
        <a:prstGeom prst="rect">
          <a:avLst/>
        </a:prstGeom>
        <a:noFill/>
        <a:ln w="9525">
          <a:noFill/>
        </a:ln>
      </xdr:spPr>
    </xdr:pic>
    <xdr:clientData/>
  </xdr:twoCellAnchor>
  <xdr:twoCellAnchor editAs="oneCell">
    <xdr:from>
      <xdr:col>12</xdr:col>
      <xdr:colOff>303530</xdr:colOff>
      <xdr:row>48</xdr:row>
      <xdr:rowOff>0</xdr:rowOff>
    </xdr:from>
    <xdr:to>
      <xdr:col>13</xdr:col>
      <xdr:colOff>61595</xdr:colOff>
      <xdr:row>48</xdr:row>
      <xdr:rowOff>235585</xdr:rowOff>
    </xdr:to>
    <xdr:pic>
      <xdr:nvPicPr>
        <xdr:cNvPr id="9227" name="Picture 5" descr="clip_image3380"/>
        <xdr:cNvPicPr>
          <a:picLocks noChangeAspect="1"/>
        </xdr:cNvPicPr>
      </xdr:nvPicPr>
      <xdr:blipFill>
        <a:blip r:embed="rId1" cstate="print"/>
        <a:stretch>
          <a:fillRect/>
        </a:stretch>
      </xdr:blipFill>
      <xdr:spPr>
        <a:xfrm>
          <a:off x="8128635" y="67551300"/>
          <a:ext cx="263525" cy="235585"/>
        </a:xfrm>
        <a:prstGeom prst="rect">
          <a:avLst/>
        </a:prstGeom>
        <a:noFill/>
        <a:ln w="9525">
          <a:noFill/>
        </a:ln>
      </xdr:spPr>
    </xdr:pic>
    <xdr:clientData/>
  </xdr:twoCellAnchor>
  <xdr:twoCellAnchor editAs="oneCell">
    <xdr:from>
      <xdr:col>12</xdr:col>
      <xdr:colOff>333375</xdr:colOff>
      <xdr:row>48</xdr:row>
      <xdr:rowOff>0</xdr:rowOff>
    </xdr:from>
    <xdr:to>
      <xdr:col>13</xdr:col>
      <xdr:colOff>170815</xdr:colOff>
      <xdr:row>48</xdr:row>
      <xdr:rowOff>235585</xdr:rowOff>
    </xdr:to>
    <xdr:pic>
      <xdr:nvPicPr>
        <xdr:cNvPr id="9228" name="Picture 6" descr="clip_image3381"/>
        <xdr:cNvPicPr>
          <a:picLocks noChangeAspect="1"/>
        </xdr:cNvPicPr>
      </xdr:nvPicPr>
      <xdr:blipFill>
        <a:blip r:embed="rId1" cstate="print"/>
        <a:stretch>
          <a:fillRect/>
        </a:stretch>
      </xdr:blipFill>
      <xdr:spPr>
        <a:xfrm>
          <a:off x="8158480" y="67551300"/>
          <a:ext cx="342900" cy="235585"/>
        </a:xfrm>
        <a:prstGeom prst="rect">
          <a:avLst/>
        </a:prstGeom>
        <a:noFill/>
        <a:ln w="9525">
          <a:noFill/>
        </a:ln>
      </xdr:spPr>
    </xdr:pic>
    <xdr:clientData/>
  </xdr:twoCellAnchor>
  <xdr:twoCellAnchor editAs="oneCell">
    <xdr:from>
      <xdr:col>12</xdr:col>
      <xdr:colOff>333375</xdr:colOff>
      <xdr:row>48</xdr:row>
      <xdr:rowOff>0</xdr:rowOff>
    </xdr:from>
    <xdr:to>
      <xdr:col>13</xdr:col>
      <xdr:colOff>207010</xdr:colOff>
      <xdr:row>48</xdr:row>
      <xdr:rowOff>235585</xdr:rowOff>
    </xdr:to>
    <xdr:pic>
      <xdr:nvPicPr>
        <xdr:cNvPr id="9229" name="Picture 7" descr="clip_image3383"/>
        <xdr:cNvPicPr>
          <a:picLocks noChangeAspect="1"/>
        </xdr:cNvPicPr>
      </xdr:nvPicPr>
      <xdr:blipFill>
        <a:blip r:embed="rId1" cstate="print"/>
        <a:stretch>
          <a:fillRect/>
        </a:stretch>
      </xdr:blipFill>
      <xdr:spPr>
        <a:xfrm>
          <a:off x="8158480" y="675513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445"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9446"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447"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448"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49"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50"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451"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452"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453"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54"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55"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456"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9457"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458"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459"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60"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61"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462"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463"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464"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65"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66"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467"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9468"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469"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470"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71"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72"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473"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474"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475"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76"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77"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478"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9479"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480"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481"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82"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83"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484"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485"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486"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87"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88"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489"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9490"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491"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492"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93"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94"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495"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496"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497"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98"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499"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500"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9501"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502"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503"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04"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05"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506"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507"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508"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09"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10"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511"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9512"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513"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514"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15"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16"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517"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518"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519"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20"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21"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522"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9523"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524"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525"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26"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27"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528"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529"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530"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31"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32"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533"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9534"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535"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536"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37"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38"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539"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540"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541"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42"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43"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544"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9545"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546"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547"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48"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49"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550"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551"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552"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53"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554"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555"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556"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557"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558"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59"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60"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561"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562"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563"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64"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65"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566"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567"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568"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569"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70"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71"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572"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573"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574"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75"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76"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577"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578"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579"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580"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81"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82"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583"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584"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585"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86"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87"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588"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589"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590"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591"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92"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93"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594"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595"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596"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97"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598"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599"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600"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601"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602"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03"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04"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605"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606"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607"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08"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09"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11</xdr:col>
      <xdr:colOff>0</xdr:colOff>
      <xdr:row>74</xdr:row>
      <xdr:rowOff>0</xdr:rowOff>
    </xdr:from>
    <xdr:to>
      <xdr:col>11</xdr:col>
      <xdr:colOff>64770</xdr:colOff>
      <xdr:row>74</xdr:row>
      <xdr:rowOff>235585</xdr:rowOff>
    </xdr:to>
    <xdr:pic>
      <xdr:nvPicPr>
        <xdr:cNvPr id="9610" name="Picture 1" descr="clip_image3376"/>
        <xdr:cNvPicPr>
          <a:picLocks noChangeAspect="1"/>
        </xdr:cNvPicPr>
      </xdr:nvPicPr>
      <xdr:blipFill>
        <a:blip r:embed="rId1" cstate="print"/>
        <a:stretch>
          <a:fillRect/>
        </a:stretch>
      </xdr:blipFill>
      <xdr:spPr>
        <a:xfrm>
          <a:off x="7381240" y="94792800"/>
          <a:ext cx="64770" cy="235585"/>
        </a:xfrm>
        <a:prstGeom prst="rect">
          <a:avLst/>
        </a:prstGeom>
        <a:noFill/>
        <a:ln w="9525">
          <a:noFill/>
        </a:ln>
      </xdr:spPr>
    </xdr:pic>
    <xdr:clientData/>
  </xdr:twoCellAnchor>
  <xdr:twoCellAnchor editAs="oneCell">
    <xdr:from>
      <xdr:col>11</xdr:col>
      <xdr:colOff>79375</xdr:colOff>
      <xdr:row>74</xdr:row>
      <xdr:rowOff>0</xdr:rowOff>
    </xdr:from>
    <xdr:to>
      <xdr:col>11</xdr:col>
      <xdr:colOff>168275</xdr:colOff>
      <xdr:row>74</xdr:row>
      <xdr:rowOff>235585</xdr:rowOff>
    </xdr:to>
    <xdr:pic>
      <xdr:nvPicPr>
        <xdr:cNvPr id="9611" name="Picture 2" descr="clip_image3377"/>
        <xdr:cNvPicPr>
          <a:picLocks noChangeAspect="1"/>
        </xdr:cNvPicPr>
      </xdr:nvPicPr>
      <xdr:blipFill>
        <a:blip r:embed="rId1" cstate="print"/>
        <a:stretch>
          <a:fillRect/>
        </a:stretch>
      </xdr:blipFill>
      <xdr:spPr>
        <a:xfrm>
          <a:off x="7460615" y="94792800"/>
          <a:ext cx="88900" cy="235585"/>
        </a:xfrm>
        <a:prstGeom prst="rect">
          <a:avLst/>
        </a:prstGeom>
        <a:noFill/>
        <a:ln w="9525">
          <a:noFill/>
        </a:ln>
      </xdr:spPr>
    </xdr:pic>
    <xdr:clientData/>
  </xdr:twoCellAnchor>
  <xdr:twoCellAnchor editAs="oneCell">
    <xdr:from>
      <xdr:col>11</xdr:col>
      <xdr:colOff>303530</xdr:colOff>
      <xdr:row>74</xdr:row>
      <xdr:rowOff>0</xdr:rowOff>
    </xdr:from>
    <xdr:to>
      <xdr:col>12</xdr:col>
      <xdr:colOff>129540</xdr:colOff>
      <xdr:row>74</xdr:row>
      <xdr:rowOff>235585</xdr:rowOff>
    </xdr:to>
    <xdr:pic>
      <xdr:nvPicPr>
        <xdr:cNvPr id="9612" name="Picture 5" descr="clip_image3380"/>
        <xdr:cNvPicPr>
          <a:picLocks noChangeAspect="1"/>
        </xdr:cNvPicPr>
      </xdr:nvPicPr>
      <xdr:blipFill>
        <a:blip r:embed="rId1" cstate="print"/>
        <a:stretch>
          <a:fillRect/>
        </a:stretch>
      </xdr:blipFill>
      <xdr:spPr>
        <a:xfrm>
          <a:off x="7684770" y="94792800"/>
          <a:ext cx="26987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238760</xdr:colOff>
      <xdr:row>74</xdr:row>
      <xdr:rowOff>235585</xdr:rowOff>
    </xdr:to>
    <xdr:pic>
      <xdr:nvPicPr>
        <xdr:cNvPr id="9613" name="Picture 6" descr="clip_image3381"/>
        <xdr:cNvPicPr>
          <a:picLocks noChangeAspect="1"/>
        </xdr:cNvPicPr>
      </xdr:nvPicPr>
      <xdr:blipFill>
        <a:blip r:embed="rId1" cstate="print"/>
        <a:stretch>
          <a:fillRect/>
        </a:stretch>
      </xdr:blipFill>
      <xdr:spPr>
        <a:xfrm>
          <a:off x="7714615" y="94792800"/>
          <a:ext cx="349250"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14" name="Picture 7" descr="clip_image3383"/>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15" name="Picture 8" descr="clip_image3384"/>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0</xdr:colOff>
      <xdr:row>74</xdr:row>
      <xdr:rowOff>0</xdr:rowOff>
    </xdr:from>
    <xdr:to>
      <xdr:col>11</xdr:col>
      <xdr:colOff>64770</xdr:colOff>
      <xdr:row>74</xdr:row>
      <xdr:rowOff>235585</xdr:rowOff>
    </xdr:to>
    <xdr:pic>
      <xdr:nvPicPr>
        <xdr:cNvPr id="9616" name="Picture 1" descr="clip_image3376"/>
        <xdr:cNvPicPr>
          <a:picLocks noChangeAspect="1"/>
        </xdr:cNvPicPr>
      </xdr:nvPicPr>
      <xdr:blipFill>
        <a:blip r:embed="rId1" cstate="print"/>
        <a:stretch>
          <a:fillRect/>
        </a:stretch>
      </xdr:blipFill>
      <xdr:spPr>
        <a:xfrm>
          <a:off x="7381240" y="94792800"/>
          <a:ext cx="64770" cy="235585"/>
        </a:xfrm>
        <a:prstGeom prst="rect">
          <a:avLst/>
        </a:prstGeom>
        <a:noFill/>
        <a:ln w="9525">
          <a:noFill/>
        </a:ln>
      </xdr:spPr>
    </xdr:pic>
    <xdr:clientData/>
  </xdr:twoCellAnchor>
  <xdr:twoCellAnchor editAs="oneCell">
    <xdr:from>
      <xdr:col>11</xdr:col>
      <xdr:colOff>303530</xdr:colOff>
      <xdr:row>74</xdr:row>
      <xdr:rowOff>0</xdr:rowOff>
    </xdr:from>
    <xdr:to>
      <xdr:col>12</xdr:col>
      <xdr:colOff>129540</xdr:colOff>
      <xdr:row>74</xdr:row>
      <xdr:rowOff>235585</xdr:rowOff>
    </xdr:to>
    <xdr:pic>
      <xdr:nvPicPr>
        <xdr:cNvPr id="9617" name="Picture 5" descr="clip_image3380"/>
        <xdr:cNvPicPr>
          <a:picLocks noChangeAspect="1"/>
        </xdr:cNvPicPr>
      </xdr:nvPicPr>
      <xdr:blipFill>
        <a:blip r:embed="rId1" cstate="print"/>
        <a:stretch>
          <a:fillRect/>
        </a:stretch>
      </xdr:blipFill>
      <xdr:spPr>
        <a:xfrm>
          <a:off x="7684770" y="94792800"/>
          <a:ext cx="26987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238760</xdr:colOff>
      <xdr:row>74</xdr:row>
      <xdr:rowOff>235585</xdr:rowOff>
    </xdr:to>
    <xdr:pic>
      <xdr:nvPicPr>
        <xdr:cNvPr id="9618" name="Picture 6" descr="clip_image3381"/>
        <xdr:cNvPicPr>
          <a:picLocks noChangeAspect="1"/>
        </xdr:cNvPicPr>
      </xdr:nvPicPr>
      <xdr:blipFill>
        <a:blip r:embed="rId1" cstate="print"/>
        <a:stretch>
          <a:fillRect/>
        </a:stretch>
      </xdr:blipFill>
      <xdr:spPr>
        <a:xfrm>
          <a:off x="7714615" y="94792800"/>
          <a:ext cx="349250"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19" name="Picture 7" descr="clip_image3383"/>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20" name="Picture 8" descr="clip_image3384"/>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0</xdr:colOff>
      <xdr:row>74</xdr:row>
      <xdr:rowOff>0</xdr:rowOff>
    </xdr:from>
    <xdr:to>
      <xdr:col>11</xdr:col>
      <xdr:colOff>64770</xdr:colOff>
      <xdr:row>74</xdr:row>
      <xdr:rowOff>235585</xdr:rowOff>
    </xdr:to>
    <xdr:pic>
      <xdr:nvPicPr>
        <xdr:cNvPr id="9621" name="Picture 1" descr="clip_image3376"/>
        <xdr:cNvPicPr>
          <a:picLocks noChangeAspect="1"/>
        </xdr:cNvPicPr>
      </xdr:nvPicPr>
      <xdr:blipFill>
        <a:blip r:embed="rId1" cstate="print"/>
        <a:stretch>
          <a:fillRect/>
        </a:stretch>
      </xdr:blipFill>
      <xdr:spPr>
        <a:xfrm>
          <a:off x="7381240" y="94792800"/>
          <a:ext cx="64770" cy="235585"/>
        </a:xfrm>
        <a:prstGeom prst="rect">
          <a:avLst/>
        </a:prstGeom>
        <a:noFill/>
        <a:ln w="9525">
          <a:noFill/>
        </a:ln>
      </xdr:spPr>
    </xdr:pic>
    <xdr:clientData/>
  </xdr:twoCellAnchor>
  <xdr:twoCellAnchor editAs="oneCell">
    <xdr:from>
      <xdr:col>11</xdr:col>
      <xdr:colOff>79375</xdr:colOff>
      <xdr:row>74</xdr:row>
      <xdr:rowOff>0</xdr:rowOff>
    </xdr:from>
    <xdr:to>
      <xdr:col>11</xdr:col>
      <xdr:colOff>168275</xdr:colOff>
      <xdr:row>74</xdr:row>
      <xdr:rowOff>235585</xdr:rowOff>
    </xdr:to>
    <xdr:pic>
      <xdr:nvPicPr>
        <xdr:cNvPr id="9622" name="Picture 2" descr="clip_image3377"/>
        <xdr:cNvPicPr>
          <a:picLocks noChangeAspect="1"/>
        </xdr:cNvPicPr>
      </xdr:nvPicPr>
      <xdr:blipFill>
        <a:blip r:embed="rId1" cstate="print"/>
        <a:stretch>
          <a:fillRect/>
        </a:stretch>
      </xdr:blipFill>
      <xdr:spPr>
        <a:xfrm>
          <a:off x="7460615" y="94792800"/>
          <a:ext cx="88900" cy="235585"/>
        </a:xfrm>
        <a:prstGeom prst="rect">
          <a:avLst/>
        </a:prstGeom>
        <a:noFill/>
        <a:ln w="9525">
          <a:noFill/>
        </a:ln>
      </xdr:spPr>
    </xdr:pic>
    <xdr:clientData/>
  </xdr:twoCellAnchor>
  <xdr:twoCellAnchor editAs="oneCell">
    <xdr:from>
      <xdr:col>11</xdr:col>
      <xdr:colOff>303530</xdr:colOff>
      <xdr:row>74</xdr:row>
      <xdr:rowOff>0</xdr:rowOff>
    </xdr:from>
    <xdr:to>
      <xdr:col>12</xdr:col>
      <xdr:colOff>129540</xdr:colOff>
      <xdr:row>74</xdr:row>
      <xdr:rowOff>235585</xdr:rowOff>
    </xdr:to>
    <xdr:pic>
      <xdr:nvPicPr>
        <xdr:cNvPr id="9623" name="Picture 5" descr="clip_image3380"/>
        <xdr:cNvPicPr>
          <a:picLocks noChangeAspect="1"/>
        </xdr:cNvPicPr>
      </xdr:nvPicPr>
      <xdr:blipFill>
        <a:blip r:embed="rId1" cstate="print"/>
        <a:stretch>
          <a:fillRect/>
        </a:stretch>
      </xdr:blipFill>
      <xdr:spPr>
        <a:xfrm>
          <a:off x="7684770" y="94792800"/>
          <a:ext cx="26987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238760</xdr:colOff>
      <xdr:row>74</xdr:row>
      <xdr:rowOff>235585</xdr:rowOff>
    </xdr:to>
    <xdr:pic>
      <xdr:nvPicPr>
        <xdr:cNvPr id="9624" name="Picture 6" descr="clip_image3381"/>
        <xdr:cNvPicPr>
          <a:picLocks noChangeAspect="1"/>
        </xdr:cNvPicPr>
      </xdr:nvPicPr>
      <xdr:blipFill>
        <a:blip r:embed="rId1" cstate="print"/>
        <a:stretch>
          <a:fillRect/>
        </a:stretch>
      </xdr:blipFill>
      <xdr:spPr>
        <a:xfrm>
          <a:off x="7714615" y="94792800"/>
          <a:ext cx="349250"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25" name="Picture 7" descr="clip_image3383"/>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26" name="Picture 8" descr="clip_image3384"/>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0</xdr:colOff>
      <xdr:row>74</xdr:row>
      <xdr:rowOff>0</xdr:rowOff>
    </xdr:from>
    <xdr:to>
      <xdr:col>11</xdr:col>
      <xdr:colOff>64770</xdr:colOff>
      <xdr:row>74</xdr:row>
      <xdr:rowOff>235585</xdr:rowOff>
    </xdr:to>
    <xdr:pic>
      <xdr:nvPicPr>
        <xdr:cNvPr id="9627" name="Picture 1" descr="clip_image3376"/>
        <xdr:cNvPicPr>
          <a:picLocks noChangeAspect="1"/>
        </xdr:cNvPicPr>
      </xdr:nvPicPr>
      <xdr:blipFill>
        <a:blip r:embed="rId1" cstate="print"/>
        <a:stretch>
          <a:fillRect/>
        </a:stretch>
      </xdr:blipFill>
      <xdr:spPr>
        <a:xfrm>
          <a:off x="7381240" y="94792800"/>
          <a:ext cx="64770" cy="235585"/>
        </a:xfrm>
        <a:prstGeom prst="rect">
          <a:avLst/>
        </a:prstGeom>
        <a:noFill/>
        <a:ln w="9525">
          <a:noFill/>
        </a:ln>
      </xdr:spPr>
    </xdr:pic>
    <xdr:clientData/>
  </xdr:twoCellAnchor>
  <xdr:twoCellAnchor editAs="oneCell">
    <xdr:from>
      <xdr:col>11</xdr:col>
      <xdr:colOff>303530</xdr:colOff>
      <xdr:row>74</xdr:row>
      <xdr:rowOff>0</xdr:rowOff>
    </xdr:from>
    <xdr:to>
      <xdr:col>12</xdr:col>
      <xdr:colOff>129540</xdr:colOff>
      <xdr:row>74</xdr:row>
      <xdr:rowOff>235585</xdr:rowOff>
    </xdr:to>
    <xdr:pic>
      <xdr:nvPicPr>
        <xdr:cNvPr id="9628" name="Picture 5" descr="clip_image3380"/>
        <xdr:cNvPicPr>
          <a:picLocks noChangeAspect="1"/>
        </xdr:cNvPicPr>
      </xdr:nvPicPr>
      <xdr:blipFill>
        <a:blip r:embed="rId1" cstate="print"/>
        <a:stretch>
          <a:fillRect/>
        </a:stretch>
      </xdr:blipFill>
      <xdr:spPr>
        <a:xfrm>
          <a:off x="7684770" y="94792800"/>
          <a:ext cx="26987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238760</xdr:colOff>
      <xdr:row>74</xdr:row>
      <xdr:rowOff>235585</xdr:rowOff>
    </xdr:to>
    <xdr:pic>
      <xdr:nvPicPr>
        <xdr:cNvPr id="9629" name="Picture 6" descr="clip_image3381"/>
        <xdr:cNvPicPr>
          <a:picLocks noChangeAspect="1"/>
        </xdr:cNvPicPr>
      </xdr:nvPicPr>
      <xdr:blipFill>
        <a:blip r:embed="rId1" cstate="print"/>
        <a:stretch>
          <a:fillRect/>
        </a:stretch>
      </xdr:blipFill>
      <xdr:spPr>
        <a:xfrm>
          <a:off x="7714615" y="94792800"/>
          <a:ext cx="349250"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30" name="Picture 7" descr="clip_image3383"/>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31" name="Picture 8" descr="clip_image3384"/>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0</xdr:colOff>
      <xdr:row>74</xdr:row>
      <xdr:rowOff>0</xdr:rowOff>
    </xdr:from>
    <xdr:to>
      <xdr:col>11</xdr:col>
      <xdr:colOff>64770</xdr:colOff>
      <xdr:row>74</xdr:row>
      <xdr:rowOff>235585</xdr:rowOff>
    </xdr:to>
    <xdr:pic>
      <xdr:nvPicPr>
        <xdr:cNvPr id="9632" name="Picture 1" descr="clip_image3376"/>
        <xdr:cNvPicPr>
          <a:picLocks noChangeAspect="1"/>
        </xdr:cNvPicPr>
      </xdr:nvPicPr>
      <xdr:blipFill>
        <a:blip r:embed="rId1" cstate="print"/>
        <a:stretch>
          <a:fillRect/>
        </a:stretch>
      </xdr:blipFill>
      <xdr:spPr>
        <a:xfrm>
          <a:off x="7381240" y="94792800"/>
          <a:ext cx="64770" cy="235585"/>
        </a:xfrm>
        <a:prstGeom prst="rect">
          <a:avLst/>
        </a:prstGeom>
        <a:noFill/>
        <a:ln w="9525">
          <a:noFill/>
        </a:ln>
      </xdr:spPr>
    </xdr:pic>
    <xdr:clientData/>
  </xdr:twoCellAnchor>
  <xdr:twoCellAnchor editAs="oneCell">
    <xdr:from>
      <xdr:col>11</xdr:col>
      <xdr:colOff>79375</xdr:colOff>
      <xdr:row>74</xdr:row>
      <xdr:rowOff>0</xdr:rowOff>
    </xdr:from>
    <xdr:to>
      <xdr:col>11</xdr:col>
      <xdr:colOff>168275</xdr:colOff>
      <xdr:row>74</xdr:row>
      <xdr:rowOff>235585</xdr:rowOff>
    </xdr:to>
    <xdr:pic>
      <xdr:nvPicPr>
        <xdr:cNvPr id="9633" name="Picture 2" descr="clip_image3377"/>
        <xdr:cNvPicPr>
          <a:picLocks noChangeAspect="1"/>
        </xdr:cNvPicPr>
      </xdr:nvPicPr>
      <xdr:blipFill>
        <a:blip r:embed="rId1" cstate="print"/>
        <a:stretch>
          <a:fillRect/>
        </a:stretch>
      </xdr:blipFill>
      <xdr:spPr>
        <a:xfrm>
          <a:off x="7460615" y="94792800"/>
          <a:ext cx="88900" cy="235585"/>
        </a:xfrm>
        <a:prstGeom prst="rect">
          <a:avLst/>
        </a:prstGeom>
        <a:noFill/>
        <a:ln w="9525">
          <a:noFill/>
        </a:ln>
      </xdr:spPr>
    </xdr:pic>
    <xdr:clientData/>
  </xdr:twoCellAnchor>
  <xdr:twoCellAnchor editAs="oneCell">
    <xdr:from>
      <xdr:col>11</xdr:col>
      <xdr:colOff>303530</xdr:colOff>
      <xdr:row>74</xdr:row>
      <xdr:rowOff>0</xdr:rowOff>
    </xdr:from>
    <xdr:to>
      <xdr:col>12</xdr:col>
      <xdr:colOff>129540</xdr:colOff>
      <xdr:row>74</xdr:row>
      <xdr:rowOff>235585</xdr:rowOff>
    </xdr:to>
    <xdr:pic>
      <xdr:nvPicPr>
        <xdr:cNvPr id="9634" name="Picture 5" descr="clip_image3380"/>
        <xdr:cNvPicPr>
          <a:picLocks noChangeAspect="1"/>
        </xdr:cNvPicPr>
      </xdr:nvPicPr>
      <xdr:blipFill>
        <a:blip r:embed="rId1" cstate="print"/>
        <a:stretch>
          <a:fillRect/>
        </a:stretch>
      </xdr:blipFill>
      <xdr:spPr>
        <a:xfrm>
          <a:off x="7684770" y="94792800"/>
          <a:ext cx="26987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238760</xdr:colOff>
      <xdr:row>74</xdr:row>
      <xdr:rowOff>235585</xdr:rowOff>
    </xdr:to>
    <xdr:pic>
      <xdr:nvPicPr>
        <xdr:cNvPr id="9635" name="Picture 6" descr="clip_image3381"/>
        <xdr:cNvPicPr>
          <a:picLocks noChangeAspect="1"/>
        </xdr:cNvPicPr>
      </xdr:nvPicPr>
      <xdr:blipFill>
        <a:blip r:embed="rId1" cstate="print"/>
        <a:stretch>
          <a:fillRect/>
        </a:stretch>
      </xdr:blipFill>
      <xdr:spPr>
        <a:xfrm>
          <a:off x="7714615" y="94792800"/>
          <a:ext cx="349250"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36" name="Picture 7" descr="clip_image3383"/>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37" name="Picture 8" descr="clip_image3384"/>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0</xdr:colOff>
      <xdr:row>74</xdr:row>
      <xdr:rowOff>0</xdr:rowOff>
    </xdr:from>
    <xdr:to>
      <xdr:col>11</xdr:col>
      <xdr:colOff>64770</xdr:colOff>
      <xdr:row>74</xdr:row>
      <xdr:rowOff>235585</xdr:rowOff>
    </xdr:to>
    <xdr:pic>
      <xdr:nvPicPr>
        <xdr:cNvPr id="9638" name="Picture 1" descr="clip_image3376"/>
        <xdr:cNvPicPr>
          <a:picLocks noChangeAspect="1"/>
        </xdr:cNvPicPr>
      </xdr:nvPicPr>
      <xdr:blipFill>
        <a:blip r:embed="rId1" cstate="print"/>
        <a:stretch>
          <a:fillRect/>
        </a:stretch>
      </xdr:blipFill>
      <xdr:spPr>
        <a:xfrm>
          <a:off x="7381240" y="94792800"/>
          <a:ext cx="64770" cy="235585"/>
        </a:xfrm>
        <a:prstGeom prst="rect">
          <a:avLst/>
        </a:prstGeom>
        <a:noFill/>
        <a:ln w="9525">
          <a:noFill/>
        </a:ln>
      </xdr:spPr>
    </xdr:pic>
    <xdr:clientData/>
  </xdr:twoCellAnchor>
  <xdr:twoCellAnchor editAs="oneCell">
    <xdr:from>
      <xdr:col>11</xdr:col>
      <xdr:colOff>303530</xdr:colOff>
      <xdr:row>74</xdr:row>
      <xdr:rowOff>0</xdr:rowOff>
    </xdr:from>
    <xdr:to>
      <xdr:col>12</xdr:col>
      <xdr:colOff>129540</xdr:colOff>
      <xdr:row>74</xdr:row>
      <xdr:rowOff>235585</xdr:rowOff>
    </xdr:to>
    <xdr:pic>
      <xdr:nvPicPr>
        <xdr:cNvPr id="9639" name="Picture 5" descr="clip_image3380"/>
        <xdr:cNvPicPr>
          <a:picLocks noChangeAspect="1"/>
        </xdr:cNvPicPr>
      </xdr:nvPicPr>
      <xdr:blipFill>
        <a:blip r:embed="rId1" cstate="print"/>
        <a:stretch>
          <a:fillRect/>
        </a:stretch>
      </xdr:blipFill>
      <xdr:spPr>
        <a:xfrm>
          <a:off x="7684770" y="94792800"/>
          <a:ext cx="26987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238760</xdr:colOff>
      <xdr:row>74</xdr:row>
      <xdr:rowOff>235585</xdr:rowOff>
    </xdr:to>
    <xdr:pic>
      <xdr:nvPicPr>
        <xdr:cNvPr id="9640" name="Picture 6" descr="clip_image3381"/>
        <xdr:cNvPicPr>
          <a:picLocks noChangeAspect="1"/>
        </xdr:cNvPicPr>
      </xdr:nvPicPr>
      <xdr:blipFill>
        <a:blip r:embed="rId1" cstate="print"/>
        <a:stretch>
          <a:fillRect/>
        </a:stretch>
      </xdr:blipFill>
      <xdr:spPr>
        <a:xfrm>
          <a:off x="7714615" y="94792800"/>
          <a:ext cx="349250"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41" name="Picture 7" descr="clip_image3383"/>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42" name="Picture 8" descr="clip_image3384"/>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0</xdr:colOff>
      <xdr:row>74</xdr:row>
      <xdr:rowOff>0</xdr:rowOff>
    </xdr:from>
    <xdr:to>
      <xdr:col>11</xdr:col>
      <xdr:colOff>64770</xdr:colOff>
      <xdr:row>74</xdr:row>
      <xdr:rowOff>235585</xdr:rowOff>
    </xdr:to>
    <xdr:pic>
      <xdr:nvPicPr>
        <xdr:cNvPr id="9643" name="Picture 1" descr="clip_image3376"/>
        <xdr:cNvPicPr>
          <a:picLocks noChangeAspect="1"/>
        </xdr:cNvPicPr>
      </xdr:nvPicPr>
      <xdr:blipFill>
        <a:blip r:embed="rId1" cstate="print"/>
        <a:stretch>
          <a:fillRect/>
        </a:stretch>
      </xdr:blipFill>
      <xdr:spPr>
        <a:xfrm>
          <a:off x="7381240" y="94792800"/>
          <a:ext cx="64770" cy="235585"/>
        </a:xfrm>
        <a:prstGeom prst="rect">
          <a:avLst/>
        </a:prstGeom>
        <a:noFill/>
        <a:ln w="9525">
          <a:noFill/>
        </a:ln>
      </xdr:spPr>
    </xdr:pic>
    <xdr:clientData/>
  </xdr:twoCellAnchor>
  <xdr:twoCellAnchor editAs="oneCell">
    <xdr:from>
      <xdr:col>11</xdr:col>
      <xdr:colOff>79375</xdr:colOff>
      <xdr:row>74</xdr:row>
      <xdr:rowOff>0</xdr:rowOff>
    </xdr:from>
    <xdr:to>
      <xdr:col>11</xdr:col>
      <xdr:colOff>168275</xdr:colOff>
      <xdr:row>74</xdr:row>
      <xdr:rowOff>235585</xdr:rowOff>
    </xdr:to>
    <xdr:pic>
      <xdr:nvPicPr>
        <xdr:cNvPr id="9644" name="Picture 2" descr="clip_image3377"/>
        <xdr:cNvPicPr>
          <a:picLocks noChangeAspect="1"/>
        </xdr:cNvPicPr>
      </xdr:nvPicPr>
      <xdr:blipFill>
        <a:blip r:embed="rId1" cstate="print"/>
        <a:stretch>
          <a:fillRect/>
        </a:stretch>
      </xdr:blipFill>
      <xdr:spPr>
        <a:xfrm>
          <a:off x="7460615" y="94792800"/>
          <a:ext cx="88900" cy="235585"/>
        </a:xfrm>
        <a:prstGeom prst="rect">
          <a:avLst/>
        </a:prstGeom>
        <a:noFill/>
        <a:ln w="9525">
          <a:noFill/>
        </a:ln>
      </xdr:spPr>
    </xdr:pic>
    <xdr:clientData/>
  </xdr:twoCellAnchor>
  <xdr:twoCellAnchor editAs="oneCell">
    <xdr:from>
      <xdr:col>11</xdr:col>
      <xdr:colOff>303530</xdr:colOff>
      <xdr:row>74</xdr:row>
      <xdr:rowOff>0</xdr:rowOff>
    </xdr:from>
    <xdr:to>
      <xdr:col>12</xdr:col>
      <xdr:colOff>129540</xdr:colOff>
      <xdr:row>74</xdr:row>
      <xdr:rowOff>235585</xdr:rowOff>
    </xdr:to>
    <xdr:pic>
      <xdr:nvPicPr>
        <xdr:cNvPr id="9645" name="Picture 5" descr="clip_image3380"/>
        <xdr:cNvPicPr>
          <a:picLocks noChangeAspect="1"/>
        </xdr:cNvPicPr>
      </xdr:nvPicPr>
      <xdr:blipFill>
        <a:blip r:embed="rId1" cstate="print"/>
        <a:stretch>
          <a:fillRect/>
        </a:stretch>
      </xdr:blipFill>
      <xdr:spPr>
        <a:xfrm>
          <a:off x="7684770" y="94792800"/>
          <a:ext cx="26987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238760</xdr:colOff>
      <xdr:row>74</xdr:row>
      <xdr:rowOff>235585</xdr:rowOff>
    </xdr:to>
    <xdr:pic>
      <xdr:nvPicPr>
        <xdr:cNvPr id="9646" name="Picture 6" descr="clip_image3381"/>
        <xdr:cNvPicPr>
          <a:picLocks noChangeAspect="1"/>
        </xdr:cNvPicPr>
      </xdr:nvPicPr>
      <xdr:blipFill>
        <a:blip r:embed="rId1" cstate="print"/>
        <a:stretch>
          <a:fillRect/>
        </a:stretch>
      </xdr:blipFill>
      <xdr:spPr>
        <a:xfrm>
          <a:off x="7714615" y="94792800"/>
          <a:ext cx="349250"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47" name="Picture 7" descr="clip_image3383"/>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48" name="Picture 8" descr="clip_image3384"/>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0</xdr:colOff>
      <xdr:row>74</xdr:row>
      <xdr:rowOff>0</xdr:rowOff>
    </xdr:from>
    <xdr:to>
      <xdr:col>11</xdr:col>
      <xdr:colOff>64770</xdr:colOff>
      <xdr:row>74</xdr:row>
      <xdr:rowOff>235585</xdr:rowOff>
    </xdr:to>
    <xdr:pic>
      <xdr:nvPicPr>
        <xdr:cNvPr id="9649" name="Picture 1" descr="clip_image3376"/>
        <xdr:cNvPicPr>
          <a:picLocks noChangeAspect="1"/>
        </xdr:cNvPicPr>
      </xdr:nvPicPr>
      <xdr:blipFill>
        <a:blip r:embed="rId1" cstate="print"/>
        <a:stretch>
          <a:fillRect/>
        </a:stretch>
      </xdr:blipFill>
      <xdr:spPr>
        <a:xfrm>
          <a:off x="7381240" y="94792800"/>
          <a:ext cx="64770" cy="235585"/>
        </a:xfrm>
        <a:prstGeom prst="rect">
          <a:avLst/>
        </a:prstGeom>
        <a:noFill/>
        <a:ln w="9525">
          <a:noFill/>
        </a:ln>
      </xdr:spPr>
    </xdr:pic>
    <xdr:clientData/>
  </xdr:twoCellAnchor>
  <xdr:twoCellAnchor editAs="oneCell">
    <xdr:from>
      <xdr:col>11</xdr:col>
      <xdr:colOff>303530</xdr:colOff>
      <xdr:row>74</xdr:row>
      <xdr:rowOff>0</xdr:rowOff>
    </xdr:from>
    <xdr:to>
      <xdr:col>12</xdr:col>
      <xdr:colOff>129540</xdr:colOff>
      <xdr:row>74</xdr:row>
      <xdr:rowOff>235585</xdr:rowOff>
    </xdr:to>
    <xdr:pic>
      <xdr:nvPicPr>
        <xdr:cNvPr id="9650" name="Picture 5" descr="clip_image3380"/>
        <xdr:cNvPicPr>
          <a:picLocks noChangeAspect="1"/>
        </xdr:cNvPicPr>
      </xdr:nvPicPr>
      <xdr:blipFill>
        <a:blip r:embed="rId1" cstate="print"/>
        <a:stretch>
          <a:fillRect/>
        </a:stretch>
      </xdr:blipFill>
      <xdr:spPr>
        <a:xfrm>
          <a:off x="7684770" y="94792800"/>
          <a:ext cx="26987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238760</xdr:colOff>
      <xdr:row>74</xdr:row>
      <xdr:rowOff>235585</xdr:rowOff>
    </xdr:to>
    <xdr:pic>
      <xdr:nvPicPr>
        <xdr:cNvPr id="9651" name="Picture 6" descr="clip_image3381"/>
        <xdr:cNvPicPr>
          <a:picLocks noChangeAspect="1"/>
        </xdr:cNvPicPr>
      </xdr:nvPicPr>
      <xdr:blipFill>
        <a:blip r:embed="rId1" cstate="print"/>
        <a:stretch>
          <a:fillRect/>
        </a:stretch>
      </xdr:blipFill>
      <xdr:spPr>
        <a:xfrm>
          <a:off x="7714615" y="94792800"/>
          <a:ext cx="349250"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52" name="Picture 7" descr="clip_image3383"/>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53" name="Picture 8" descr="clip_image3384"/>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0</xdr:colOff>
      <xdr:row>74</xdr:row>
      <xdr:rowOff>0</xdr:rowOff>
    </xdr:from>
    <xdr:to>
      <xdr:col>11</xdr:col>
      <xdr:colOff>64770</xdr:colOff>
      <xdr:row>74</xdr:row>
      <xdr:rowOff>235585</xdr:rowOff>
    </xdr:to>
    <xdr:pic>
      <xdr:nvPicPr>
        <xdr:cNvPr id="9654" name="Picture 1" descr="clip_image3376"/>
        <xdr:cNvPicPr>
          <a:picLocks noChangeAspect="1"/>
        </xdr:cNvPicPr>
      </xdr:nvPicPr>
      <xdr:blipFill>
        <a:blip r:embed="rId1" cstate="print"/>
        <a:stretch>
          <a:fillRect/>
        </a:stretch>
      </xdr:blipFill>
      <xdr:spPr>
        <a:xfrm>
          <a:off x="7381240" y="94792800"/>
          <a:ext cx="64770" cy="235585"/>
        </a:xfrm>
        <a:prstGeom prst="rect">
          <a:avLst/>
        </a:prstGeom>
        <a:noFill/>
        <a:ln w="9525">
          <a:noFill/>
        </a:ln>
      </xdr:spPr>
    </xdr:pic>
    <xdr:clientData/>
  </xdr:twoCellAnchor>
  <xdr:twoCellAnchor editAs="oneCell">
    <xdr:from>
      <xdr:col>11</xdr:col>
      <xdr:colOff>79375</xdr:colOff>
      <xdr:row>74</xdr:row>
      <xdr:rowOff>0</xdr:rowOff>
    </xdr:from>
    <xdr:to>
      <xdr:col>11</xdr:col>
      <xdr:colOff>168275</xdr:colOff>
      <xdr:row>74</xdr:row>
      <xdr:rowOff>235585</xdr:rowOff>
    </xdr:to>
    <xdr:pic>
      <xdr:nvPicPr>
        <xdr:cNvPr id="9655" name="Picture 2" descr="clip_image3377"/>
        <xdr:cNvPicPr>
          <a:picLocks noChangeAspect="1"/>
        </xdr:cNvPicPr>
      </xdr:nvPicPr>
      <xdr:blipFill>
        <a:blip r:embed="rId1" cstate="print"/>
        <a:stretch>
          <a:fillRect/>
        </a:stretch>
      </xdr:blipFill>
      <xdr:spPr>
        <a:xfrm>
          <a:off x="7460615" y="94792800"/>
          <a:ext cx="88900" cy="235585"/>
        </a:xfrm>
        <a:prstGeom prst="rect">
          <a:avLst/>
        </a:prstGeom>
        <a:noFill/>
        <a:ln w="9525">
          <a:noFill/>
        </a:ln>
      </xdr:spPr>
    </xdr:pic>
    <xdr:clientData/>
  </xdr:twoCellAnchor>
  <xdr:twoCellAnchor editAs="oneCell">
    <xdr:from>
      <xdr:col>11</xdr:col>
      <xdr:colOff>303530</xdr:colOff>
      <xdr:row>74</xdr:row>
      <xdr:rowOff>0</xdr:rowOff>
    </xdr:from>
    <xdr:to>
      <xdr:col>12</xdr:col>
      <xdr:colOff>129540</xdr:colOff>
      <xdr:row>74</xdr:row>
      <xdr:rowOff>235585</xdr:rowOff>
    </xdr:to>
    <xdr:pic>
      <xdr:nvPicPr>
        <xdr:cNvPr id="9656" name="Picture 5" descr="clip_image3380"/>
        <xdr:cNvPicPr>
          <a:picLocks noChangeAspect="1"/>
        </xdr:cNvPicPr>
      </xdr:nvPicPr>
      <xdr:blipFill>
        <a:blip r:embed="rId1" cstate="print"/>
        <a:stretch>
          <a:fillRect/>
        </a:stretch>
      </xdr:blipFill>
      <xdr:spPr>
        <a:xfrm>
          <a:off x="7684770" y="94792800"/>
          <a:ext cx="26987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238760</xdr:colOff>
      <xdr:row>74</xdr:row>
      <xdr:rowOff>235585</xdr:rowOff>
    </xdr:to>
    <xdr:pic>
      <xdr:nvPicPr>
        <xdr:cNvPr id="9657" name="Picture 6" descr="clip_image3381"/>
        <xdr:cNvPicPr>
          <a:picLocks noChangeAspect="1"/>
        </xdr:cNvPicPr>
      </xdr:nvPicPr>
      <xdr:blipFill>
        <a:blip r:embed="rId1" cstate="print"/>
        <a:stretch>
          <a:fillRect/>
        </a:stretch>
      </xdr:blipFill>
      <xdr:spPr>
        <a:xfrm>
          <a:off x="7714615" y="94792800"/>
          <a:ext cx="349250"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58" name="Picture 7" descr="clip_image3383"/>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59" name="Picture 8" descr="clip_image3384"/>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0</xdr:colOff>
      <xdr:row>74</xdr:row>
      <xdr:rowOff>0</xdr:rowOff>
    </xdr:from>
    <xdr:to>
      <xdr:col>11</xdr:col>
      <xdr:colOff>64770</xdr:colOff>
      <xdr:row>74</xdr:row>
      <xdr:rowOff>235585</xdr:rowOff>
    </xdr:to>
    <xdr:pic>
      <xdr:nvPicPr>
        <xdr:cNvPr id="9660" name="Picture 1" descr="clip_image3376"/>
        <xdr:cNvPicPr>
          <a:picLocks noChangeAspect="1"/>
        </xdr:cNvPicPr>
      </xdr:nvPicPr>
      <xdr:blipFill>
        <a:blip r:embed="rId1" cstate="print"/>
        <a:stretch>
          <a:fillRect/>
        </a:stretch>
      </xdr:blipFill>
      <xdr:spPr>
        <a:xfrm>
          <a:off x="7381240" y="94792800"/>
          <a:ext cx="64770" cy="235585"/>
        </a:xfrm>
        <a:prstGeom prst="rect">
          <a:avLst/>
        </a:prstGeom>
        <a:noFill/>
        <a:ln w="9525">
          <a:noFill/>
        </a:ln>
      </xdr:spPr>
    </xdr:pic>
    <xdr:clientData/>
  </xdr:twoCellAnchor>
  <xdr:twoCellAnchor editAs="oneCell">
    <xdr:from>
      <xdr:col>11</xdr:col>
      <xdr:colOff>303530</xdr:colOff>
      <xdr:row>74</xdr:row>
      <xdr:rowOff>0</xdr:rowOff>
    </xdr:from>
    <xdr:to>
      <xdr:col>12</xdr:col>
      <xdr:colOff>129540</xdr:colOff>
      <xdr:row>74</xdr:row>
      <xdr:rowOff>235585</xdr:rowOff>
    </xdr:to>
    <xdr:pic>
      <xdr:nvPicPr>
        <xdr:cNvPr id="9661" name="Picture 5" descr="clip_image3380"/>
        <xdr:cNvPicPr>
          <a:picLocks noChangeAspect="1"/>
        </xdr:cNvPicPr>
      </xdr:nvPicPr>
      <xdr:blipFill>
        <a:blip r:embed="rId1" cstate="print"/>
        <a:stretch>
          <a:fillRect/>
        </a:stretch>
      </xdr:blipFill>
      <xdr:spPr>
        <a:xfrm>
          <a:off x="7684770" y="94792800"/>
          <a:ext cx="26987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238760</xdr:colOff>
      <xdr:row>74</xdr:row>
      <xdr:rowOff>235585</xdr:rowOff>
    </xdr:to>
    <xdr:pic>
      <xdr:nvPicPr>
        <xdr:cNvPr id="9662" name="Picture 6" descr="clip_image3381"/>
        <xdr:cNvPicPr>
          <a:picLocks noChangeAspect="1"/>
        </xdr:cNvPicPr>
      </xdr:nvPicPr>
      <xdr:blipFill>
        <a:blip r:embed="rId1" cstate="print"/>
        <a:stretch>
          <a:fillRect/>
        </a:stretch>
      </xdr:blipFill>
      <xdr:spPr>
        <a:xfrm>
          <a:off x="7714615" y="94792800"/>
          <a:ext cx="349250"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63" name="Picture 7" descr="clip_image3383"/>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11</xdr:col>
      <xdr:colOff>333375</xdr:colOff>
      <xdr:row>74</xdr:row>
      <xdr:rowOff>0</xdr:rowOff>
    </xdr:from>
    <xdr:to>
      <xdr:col>12</xdr:col>
      <xdr:colOff>274955</xdr:colOff>
      <xdr:row>74</xdr:row>
      <xdr:rowOff>235585</xdr:rowOff>
    </xdr:to>
    <xdr:pic>
      <xdr:nvPicPr>
        <xdr:cNvPr id="9664" name="Picture 8" descr="clip_image3384"/>
        <xdr:cNvPicPr>
          <a:picLocks noChangeAspect="1"/>
        </xdr:cNvPicPr>
      </xdr:nvPicPr>
      <xdr:blipFill>
        <a:blip r:embed="rId1" cstate="print"/>
        <a:stretch>
          <a:fillRect/>
        </a:stretch>
      </xdr:blipFill>
      <xdr:spPr>
        <a:xfrm>
          <a:off x="7714615" y="94792800"/>
          <a:ext cx="38544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665"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666"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667"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668"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69"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70"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671"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672"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673"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74"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75"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676"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677"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678"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679"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80"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81"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682"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683"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684"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85"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86"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687"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688"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689"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690"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91"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92"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693"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694"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695"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96"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697"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698"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699"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700"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701"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702"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703"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704"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705"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706"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707"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708"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709"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710"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711"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712"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713"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714"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715"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716"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717"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718"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719"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720"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9721"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722"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723"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24"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25"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726"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727"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728"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29"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30"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731"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9732"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733"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734"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35"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36"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737"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738"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739"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40"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41"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742"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9743"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744"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745"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46"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47"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748"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749"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750"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51"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52"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753"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9754"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755"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756"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57"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58"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759"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760"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761"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62"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63"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764"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9765"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766"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767"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68"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69"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9770"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9771"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9772"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73"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9774"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775"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9776"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777"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778"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779"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780"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781"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782"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783"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784"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785"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786"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9787"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788"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789"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790"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791"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792"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793"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794"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795"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796"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797"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9798"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799"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800"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01"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02"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803"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804"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805"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06"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07"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808"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9809"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810"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811"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12"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13"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814"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815"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816"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17"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18"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819"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9820"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821"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822"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23"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24"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9825"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9826"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9827"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28"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9829"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8</xdr:col>
      <xdr:colOff>0</xdr:colOff>
      <xdr:row>74</xdr:row>
      <xdr:rowOff>0</xdr:rowOff>
    </xdr:from>
    <xdr:to>
      <xdr:col>8</xdr:col>
      <xdr:colOff>66040</xdr:colOff>
      <xdr:row>74</xdr:row>
      <xdr:rowOff>234950</xdr:rowOff>
    </xdr:to>
    <xdr:pic>
      <xdr:nvPicPr>
        <xdr:cNvPr id="9830" name="Picture 1" descr="clip_image3376"/>
        <xdr:cNvPicPr>
          <a:picLocks noChangeAspect="1"/>
        </xdr:cNvPicPr>
      </xdr:nvPicPr>
      <xdr:blipFill>
        <a:blip r:embed="rId1"/>
        <a:stretch>
          <a:fillRect/>
        </a:stretch>
      </xdr:blipFill>
      <xdr:spPr>
        <a:xfrm>
          <a:off x="5988050" y="94792800"/>
          <a:ext cx="66040" cy="234950"/>
        </a:xfrm>
        <a:prstGeom prst="rect">
          <a:avLst/>
        </a:prstGeom>
        <a:noFill/>
        <a:ln w="9525">
          <a:noFill/>
        </a:ln>
      </xdr:spPr>
    </xdr:pic>
    <xdr:clientData/>
  </xdr:twoCellAnchor>
  <xdr:twoCellAnchor editAs="oneCell">
    <xdr:from>
      <xdr:col>8</xdr:col>
      <xdr:colOff>79375</xdr:colOff>
      <xdr:row>74</xdr:row>
      <xdr:rowOff>0</xdr:rowOff>
    </xdr:from>
    <xdr:to>
      <xdr:col>8</xdr:col>
      <xdr:colOff>141605</xdr:colOff>
      <xdr:row>74</xdr:row>
      <xdr:rowOff>234950</xdr:rowOff>
    </xdr:to>
    <xdr:pic>
      <xdr:nvPicPr>
        <xdr:cNvPr id="9831" name="Picture 2" descr="clip_image3377"/>
        <xdr:cNvPicPr>
          <a:picLocks noChangeAspect="1"/>
        </xdr:cNvPicPr>
      </xdr:nvPicPr>
      <xdr:blipFill>
        <a:blip r:embed="rId1"/>
        <a:stretch>
          <a:fillRect/>
        </a:stretch>
      </xdr:blipFill>
      <xdr:spPr>
        <a:xfrm>
          <a:off x="6067425" y="94792800"/>
          <a:ext cx="62230" cy="234950"/>
        </a:xfrm>
        <a:prstGeom prst="rect">
          <a:avLst/>
        </a:prstGeom>
        <a:noFill/>
        <a:ln w="9525">
          <a:noFill/>
        </a:ln>
      </xdr:spPr>
    </xdr:pic>
    <xdr:clientData/>
  </xdr:twoCellAnchor>
  <xdr:twoCellAnchor editAs="oneCell">
    <xdr:from>
      <xdr:col>8</xdr:col>
      <xdr:colOff>154305</xdr:colOff>
      <xdr:row>74</xdr:row>
      <xdr:rowOff>0</xdr:rowOff>
    </xdr:from>
    <xdr:to>
      <xdr:col>8</xdr:col>
      <xdr:colOff>219075</xdr:colOff>
      <xdr:row>74</xdr:row>
      <xdr:rowOff>234950</xdr:rowOff>
    </xdr:to>
    <xdr:pic>
      <xdr:nvPicPr>
        <xdr:cNvPr id="9832" name="Picture 3" descr="clip_image3378"/>
        <xdr:cNvPicPr>
          <a:picLocks noChangeAspect="1"/>
        </xdr:cNvPicPr>
      </xdr:nvPicPr>
      <xdr:blipFill>
        <a:blip r:embed="rId1"/>
        <a:stretch>
          <a:fillRect/>
        </a:stretch>
      </xdr:blipFill>
      <xdr:spPr>
        <a:xfrm>
          <a:off x="6142355" y="94792800"/>
          <a:ext cx="64770" cy="234950"/>
        </a:xfrm>
        <a:prstGeom prst="rect">
          <a:avLst/>
        </a:prstGeom>
        <a:noFill/>
        <a:ln w="9525">
          <a:noFill/>
        </a:ln>
      </xdr:spPr>
    </xdr:pic>
    <xdr:clientData/>
  </xdr:twoCellAnchor>
  <xdr:twoCellAnchor editAs="oneCell">
    <xdr:from>
      <xdr:col>8</xdr:col>
      <xdr:colOff>229235</xdr:colOff>
      <xdr:row>74</xdr:row>
      <xdr:rowOff>0</xdr:rowOff>
    </xdr:from>
    <xdr:to>
      <xdr:col>8</xdr:col>
      <xdr:colOff>295275</xdr:colOff>
      <xdr:row>74</xdr:row>
      <xdr:rowOff>234950</xdr:rowOff>
    </xdr:to>
    <xdr:pic>
      <xdr:nvPicPr>
        <xdr:cNvPr id="9833" name="Picture 4" descr="clip_image3379"/>
        <xdr:cNvPicPr>
          <a:picLocks noChangeAspect="1"/>
        </xdr:cNvPicPr>
      </xdr:nvPicPr>
      <xdr:blipFill>
        <a:blip r:embed="rId1"/>
        <a:stretch>
          <a:fillRect/>
        </a:stretch>
      </xdr:blipFill>
      <xdr:spPr>
        <a:xfrm>
          <a:off x="6217285" y="94792800"/>
          <a:ext cx="66040"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361950</xdr:colOff>
      <xdr:row>74</xdr:row>
      <xdr:rowOff>234950</xdr:rowOff>
    </xdr:to>
    <xdr:pic>
      <xdr:nvPicPr>
        <xdr:cNvPr id="9834" name="Picture 5" descr="clip_image3380"/>
        <xdr:cNvPicPr>
          <a:picLocks noChangeAspect="1"/>
        </xdr:cNvPicPr>
      </xdr:nvPicPr>
      <xdr:blipFill>
        <a:blip r:embed="rId1"/>
        <a:stretch>
          <a:fillRect/>
        </a:stretch>
      </xdr:blipFill>
      <xdr:spPr>
        <a:xfrm>
          <a:off x="6283325" y="94792800"/>
          <a:ext cx="6667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360045</xdr:colOff>
      <xdr:row>74</xdr:row>
      <xdr:rowOff>234950</xdr:rowOff>
    </xdr:to>
    <xdr:pic>
      <xdr:nvPicPr>
        <xdr:cNvPr id="9835" name="Picture 6" descr="clip_image3381"/>
        <xdr:cNvPicPr>
          <a:picLocks noChangeAspect="1"/>
        </xdr:cNvPicPr>
      </xdr:nvPicPr>
      <xdr:blipFill>
        <a:blip r:embed="rId1"/>
        <a:stretch>
          <a:fillRect/>
        </a:stretch>
      </xdr:blipFill>
      <xdr:spPr>
        <a:xfrm>
          <a:off x="6283325" y="94792800"/>
          <a:ext cx="64770"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364490</xdr:colOff>
      <xdr:row>74</xdr:row>
      <xdr:rowOff>234950</xdr:rowOff>
    </xdr:to>
    <xdr:pic>
      <xdr:nvPicPr>
        <xdr:cNvPr id="9836" name="Picture 7" descr="clip_image3383"/>
        <xdr:cNvPicPr>
          <a:picLocks noChangeAspect="1"/>
        </xdr:cNvPicPr>
      </xdr:nvPicPr>
      <xdr:blipFill>
        <a:blip r:embed="rId1"/>
        <a:stretch>
          <a:fillRect/>
        </a:stretch>
      </xdr:blipFill>
      <xdr:spPr>
        <a:xfrm>
          <a:off x="6283325" y="94792800"/>
          <a:ext cx="6921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361950</xdr:colOff>
      <xdr:row>74</xdr:row>
      <xdr:rowOff>234950</xdr:rowOff>
    </xdr:to>
    <xdr:pic>
      <xdr:nvPicPr>
        <xdr:cNvPr id="9837" name="Picture 8" descr="clip_image3384"/>
        <xdr:cNvPicPr>
          <a:picLocks noChangeAspect="1"/>
        </xdr:cNvPicPr>
      </xdr:nvPicPr>
      <xdr:blipFill>
        <a:blip r:embed="rId1"/>
        <a:stretch>
          <a:fillRect/>
        </a:stretch>
      </xdr:blipFill>
      <xdr:spPr>
        <a:xfrm>
          <a:off x="6283325" y="94792800"/>
          <a:ext cx="6667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361315</xdr:colOff>
      <xdr:row>74</xdr:row>
      <xdr:rowOff>234950</xdr:rowOff>
    </xdr:to>
    <xdr:pic>
      <xdr:nvPicPr>
        <xdr:cNvPr id="9838" name="Picture 9" descr="clip_image3386"/>
        <xdr:cNvPicPr>
          <a:picLocks noChangeAspect="1"/>
        </xdr:cNvPicPr>
      </xdr:nvPicPr>
      <xdr:blipFill>
        <a:blip r:embed="rId1"/>
        <a:stretch>
          <a:fillRect/>
        </a:stretch>
      </xdr:blipFill>
      <xdr:spPr>
        <a:xfrm>
          <a:off x="6283325" y="94792800"/>
          <a:ext cx="66040" cy="234950"/>
        </a:xfrm>
        <a:prstGeom prst="rect">
          <a:avLst/>
        </a:prstGeom>
        <a:noFill/>
        <a:ln w="9525">
          <a:noFill/>
        </a:ln>
      </xdr:spPr>
    </xdr:pic>
    <xdr:clientData/>
  </xdr:twoCellAnchor>
  <xdr:twoCellAnchor editAs="oneCell">
    <xdr:from>
      <xdr:col>8</xdr:col>
      <xdr:colOff>0</xdr:colOff>
      <xdr:row>74</xdr:row>
      <xdr:rowOff>0</xdr:rowOff>
    </xdr:from>
    <xdr:to>
      <xdr:col>8</xdr:col>
      <xdr:colOff>66040</xdr:colOff>
      <xdr:row>74</xdr:row>
      <xdr:rowOff>234950</xdr:rowOff>
    </xdr:to>
    <xdr:pic>
      <xdr:nvPicPr>
        <xdr:cNvPr id="9839" name="Picture 1" descr="clip_image3376"/>
        <xdr:cNvPicPr>
          <a:picLocks noChangeAspect="1"/>
        </xdr:cNvPicPr>
      </xdr:nvPicPr>
      <xdr:blipFill>
        <a:blip r:embed="rId1"/>
        <a:stretch>
          <a:fillRect/>
        </a:stretch>
      </xdr:blipFill>
      <xdr:spPr>
        <a:xfrm>
          <a:off x="5988050" y="94792800"/>
          <a:ext cx="66040" cy="234950"/>
        </a:xfrm>
        <a:prstGeom prst="rect">
          <a:avLst/>
        </a:prstGeom>
        <a:noFill/>
        <a:ln w="9525">
          <a:noFill/>
        </a:ln>
      </xdr:spPr>
    </xdr:pic>
    <xdr:clientData/>
  </xdr:twoCellAnchor>
  <xdr:twoCellAnchor editAs="oneCell">
    <xdr:from>
      <xdr:col>8</xdr:col>
      <xdr:colOff>79375</xdr:colOff>
      <xdr:row>74</xdr:row>
      <xdr:rowOff>0</xdr:rowOff>
    </xdr:from>
    <xdr:to>
      <xdr:col>8</xdr:col>
      <xdr:colOff>141605</xdr:colOff>
      <xdr:row>74</xdr:row>
      <xdr:rowOff>234950</xdr:rowOff>
    </xdr:to>
    <xdr:pic>
      <xdr:nvPicPr>
        <xdr:cNvPr id="9840" name="Picture 2" descr="clip_image3377"/>
        <xdr:cNvPicPr>
          <a:picLocks noChangeAspect="1"/>
        </xdr:cNvPicPr>
      </xdr:nvPicPr>
      <xdr:blipFill>
        <a:blip r:embed="rId1"/>
        <a:stretch>
          <a:fillRect/>
        </a:stretch>
      </xdr:blipFill>
      <xdr:spPr>
        <a:xfrm>
          <a:off x="6067425" y="94792800"/>
          <a:ext cx="62230" cy="234950"/>
        </a:xfrm>
        <a:prstGeom prst="rect">
          <a:avLst/>
        </a:prstGeom>
        <a:noFill/>
        <a:ln w="9525">
          <a:noFill/>
        </a:ln>
      </xdr:spPr>
    </xdr:pic>
    <xdr:clientData/>
  </xdr:twoCellAnchor>
  <xdr:twoCellAnchor editAs="oneCell">
    <xdr:from>
      <xdr:col>8</xdr:col>
      <xdr:colOff>154305</xdr:colOff>
      <xdr:row>74</xdr:row>
      <xdr:rowOff>0</xdr:rowOff>
    </xdr:from>
    <xdr:to>
      <xdr:col>8</xdr:col>
      <xdr:colOff>219075</xdr:colOff>
      <xdr:row>74</xdr:row>
      <xdr:rowOff>234950</xdr:rowOff>
    </xdr:to>
    <xdr:pic>
      <xdr:nvPicPr>
        <xdr:cNvPr id="9841" name="Picture 3" descr="clip_image3378"/>
        <xdr:cNvPicPr>
          <a:picLocks noChangeAspect="1"/>
        </xdr:cNvPicPr>
      </xdr:nvPicPr>
      <xdr:blipFill>
        <a:blip r:embed="rId1"/>
        <a:stretch>
          <a:fillRect/>
        </a:stretch>
      </xdr:blipFill>
      <xdr:spPr>
        <a:xfrm>
          <a:off x="6142355" y="94792800"/>
          <a:ext cx="64770" cy="234950"/>
        </a:xfrm>
        <a:prstGeom prst="rect">
          <a:avLst/>
        </a:prstGeom>
        <a:noFill/>
        <a:ln w="9525">
          <a:noFill/>
        </a:ln>
      </xdr:spPr>
    </xdr:pic>
    <xdr:clientData/>
  </xdr:twoCellAnchor>
  <xdr:twoCellAnchor editAs="oneCell">
    <xdr:from>
      <xdr:col>8</xdr:col>
      <xdr:colOff>229235</xdr:colOff>
      <xdr:row>74</xdr:row>
      <xdr:rowOff>0</xdr:rowOff>
    </xdr:from>
    <xdr:to>
      <xdr:col>8</xdr:col>
      <xdr:colOff>295275</xdr:colOff>
      <xdr:row>74</xdr:row>
      <xdr:rowOff>234950</xdr:rowOff>
    </xdr:to>
    <xdr:pic>
      <xdr:nvPicPr>
        <xdr:cNvPr id="9842" name="Picture 4" descr="clip_image3379"/>
        <xdr:cNvPicPr>
          <a:picLocks noChangeAspect="1"/>
        </xdr:cNvPicPr>
      </xdr:nvPicPr>
      <xdr:blipFill>
        <a:blip r:embed="rId1"/>
        <a:stretch>
          <a:fillRect/>
        </a:stretch>
      </xdr:blipFill>
      <xdr:spPr>
        <a:xfrm>
          <a:off x="6217285" y="94792800"/>
          <a:ext cx="66040"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361950</xdr:colOff>
      <xdr:row>74</xdr:row>
      <xdr:rowOff>234950</xdr:rowOff>
    </xdr:to>
    <xdr:pic>
      <xdr:nvPicPr>
        <xdr:cNvPr id="9843" name="Picture 5" descr="clip_image3380"/>
        <xdr:cNvPicPr>
          <a:picLocks noChangeAspect="1"/>
        </xdr:cNvPicPr>
      </xdr:nvPicPr>
      <xdr:blipFill>
        <a:blip r:embed="rId1"/>
        <a:stretch>
          <a:fillRect/>
        </a:stretch>
      </xdr:blipFill>
      <xdr:spPr>
        <a:xfrm>
          <a:off x="6283325" y="94792800"/>
          <a:ext cx="6667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360045</xdr:colOff>
      <xdr:row>74</xdr:row>
      <xdr:rowOff>234950</xdr:rowOff>
    </xdr:to>
    <xdr:pic>
      <xdr:nvPicPr>
        <xdr:cNvPr id="9844" name="Picture 6" descr="clip_image3381"/>
        <xdr:cNvPicPr>
          <a:picLocks noChangeAspect="1"/>
        </xdr:cNvPicPr>
      </xdr:nvPicPr>
      <xdr:blipFill>
        <a:blip r:embed="rId1"/>
        <a:stretch>
          <a:fillRect/>
        </a:stretch>
      </xdr:blipFill>
      <xdr:spPr>
        <a:xfrm>
          <a:off x="6283325" y="94792800"/>
          <a:ext cx="64770"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364490</xdr:colOff>
      <xdr:row>74</xdr:row>
      <xdr:rowOff>234950</xdr:rowOff>
    </xdr:to>
    <xdr:pic>
      <xdr:nvPicPr>
        <xdr:cNvPr id="9845" name="Picture 7" descr="clip_image3383"/>
        <xdr:cNvPicPr>
          <a:picLocks noChangeAspect="1"/>
        </xdr:cNvPicPr>
      </xdr:nvPicPr>
      <xdr:blipFill>
        <a:blip r:embed="rId1"/>
        <a:stretch>
          <a:fillRect/>
        </a:stretch>
      </xdr:blipFill>
      <xdr:spPr>
        <a:xfrm>
          <a:off x="6283325" y="94792800"/>
          <a:ext cx="6921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361950</xdr:colOff>
      <xdr:row>74</xdr:row>
      <xdr:rowOff>234950</xdr:rowOff>
    </xdr:to>
    <xdr:pic>
      <xdr:nvPicPr>
        <xdr:cNvPr id="9846" name="Picture 8" descr="clip_image3384"/>
        <xdr:cNvPicPr>
          <a:picLocks noChangeAspect="1"/>
        </xdr:cNvPicPr>
      </xdr:nvPicPr>
      <xdr:blipFill>
        <a:blip r:embed="rId1"/>
        <a:stretch>
          <a:fillRect/>
        </a:stretch>
      </xdr:blipFill>
      <xdr:spPr>
        <a:xfrm>
          <a:off x="6283325" y="94792800"/>
          <a:ext cx="6667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361315</xdr:colOff>
      <xdr:row>74</xdr:row>
      <xdr:rowOff>234950</xdr:rowOff>
    </xdr:to>
    <xdr:pic>
      <xdr:nvPicPr>
        <xdr:cNvPr id="9847" name="Picture 9" descr="clip_image3386"/>
        <xdr:cNvPicPr>
          <a:picLocks noChangeAspect="1"/>
        </xdr:cNvPicPr>
      </xdr:nvPicPr>
      <xdr:blipFill>
        <a:blip r:embed="rId1"/>
        <a:stretch>
          <a:fillRect/>
        </a:stretch>
      </xdr:blipFill>
      <xdr:spPr>
        <a:xfrm>
          <a:off x="6283325" y="94792800"/>
          <a:ext cx="66040" cy="234950"/>
        </a:xfrm>
        <a:prstGeom prst="rect">
          <a:avLst/>
        </a:prstGeom>
        <a:noFill/>
        <a:ln w="9525">
          <a:noFill/>
        </a:ln>
      </xdr:spPr>
    </xdr:pic>
    <xdr:clientData/>
  </xdr:twoCellAnchor>
  <xdr:twoCellAnchor editAs="oneCell">
    <xdr:from>
      <xdr:col>8</xdr:col>
      <xdr:colOff>0</xdr:colOff>
      <xdr:row>74</xdr:row>
      <xdr:rowOff>0</xdr:rowOff>
    </xdr:from>
    <xdr:to>
      <xdr:col>8</xdr:col>
      <xdr:colOff>66040</xdr:colOff>
      <xdr:row>74</xdr:row>
      <xdr:rowOff>234950</xdr:rowOff>
    </xdr:to>
    <xdr:pic>
      <xdr:nvPicPr>
        <xdr:cNvPr id="9848" name="Picture 1" descr="clip_image3376"/>
        <xdr:cNvPicPr>
          <a:picLocks noChangeAspect="1"/>
        </xdr:cNvPicPr>
      </xdr:nvPicPr>
      <xdr:blipFill>
        <a:blip r:embed="rId1"/>
        <a:stretch>
          <a:fillRect/>
        </a:stretch>
      </xdr:blipFill>
      <xdr:spPr>
        <a:xfrm>
          <a:off x="5988050" y="94792800"/>
          <a:ext cx="66040" cy="234950"/>
        </a:xfrm>
        <a:prstGeom prst="rect">
          <a:avLst/>
        </a:prstGeom>
        <a:noFill/>
        <a:ln w="9525">
          <a:noFill/>
        </a:ln>
      </xdr:spPr>
    </xdr:pic>
    <xdr:clientData/>
  </xdr:twoCellAnchor>
  <xdr:twoCellAnchor editAs="oneCell">
    <xdr:from>
      <xdr:col>8</xdr:col>
      <xdr:colOff>79375</xdr:colOff>
      <xdr:row>74</xdr:row>
      <xdr:rowOff>0</xdr:rowOff>
    </xdr:from>
    <xdr:to>
      <xdr:col>8</xdr:col>
      <xdr:colOff>141605</xdr:colOff>
      <xdr:row>74</xdr:row>
      <xdr:rowOff>234950</xdr:rowOff>
    </xdr:to>
    <xdr:pic>
      <xdr:nvPicPr>
        <xdr:cNvPr id="9849" name="Picture 2" descr="clip_image3377"/>
        <xdr:cNvPicPr>
          <a:picLocks noChangeAspect="1"/>
        </xdr:cNvPicPr>
      </xdr:nvPicPr>
      <xdr:blipFill>
        <a:blip r:embed="rId1"/>
        <a:stretch>
          <a:fillRect/>
        </a:stretch>
      </xdr:blipFill>
      <xdr:spPr>
        <a:xfrm>
          <a:off x="6067425" y="94792800"/>
          <a:ext cx="62230" cy="234950"/>
        </a:xfrm>
        <a:prstGeom prst="rect">
          <a:avLst/>
        </a:prstGeom>
        <a:noFill/>
        <a:ln w="9525">
          <a:noFill/>
        </a:ln>
      </xdr:spPr>
    </xdr:pic>
    <xdr:clientData/>
  </xdr:twoCellAnchor>
  <xdr:twoCellAnchor editAs="oneCell">
    <xdr:from>
      <xdr:col>8</xdr:col>
      <xdr:colOff>154305</xdr:colOff>
      <xdr:row>74</xdr:row>
      <xdr:rowOff>0</xdr:rowOff>
    </xdr:from>
    <xdr:to>
      <xdr:col>8</xdr:col>
      <xdr:colOff>219075</xdr:colOff>
      <xdr:row>74</xdr:row>
      <xdr:rowOff>234950</xdr:rowOff>
    </xdr:to>
    <xdr:pic>
      <xdr:nvPicPr>
        <xdr:cNvPr id="9850" name="Picture 3" descr="clip_image3378"/>
        <xdr:cNvPicPr>
          <a:picLocks noChangeAspect="1"/>
        </xdr:cNvPicPr>
      </xdr:nvPicPr>
      <xdr:blipFill>
        <a:blip r:embed="rId1"/>
        <a:stretch>
          <a:fillRect/>
        </a:stretch>
      </xdr:blipFill>
      <xdr:spPr>
        <a:xfrm>
          <a:off x="6142355" y="94792800"/>
          <a:ext cx="64770" cy="234950"/>
        </a:xfrm>
        <a:prstGeom prst="rect">
          <a:avLst/>
        </a:prstGeom>
        <a:noFill/>
        <a:ln w="9525">
          <a:noFill/>
        </a:ln>
      </xdr:spPr>
    </xdr:pic>
    <xdr:clientData/>
  </xdr:twoCellAnchor>
  <xdr:twoCellAnchor editAs="oneCell">
    <xdr:from>
      <xdr:col>8</xdr:col>
      <xdr:colOff>229235</xdr:colOff>
      <xdr:row>74</xdr:row>
      <xdr:rowOff>0</xdr:rowOff>
    </xdr:from>
    <xdr:to>
      <xdr:col>8</xdr:col>
      <xdr:colOff>295275</xdr:colOff>
      <xdr:row>74</xdr:row>
      <xdr:rowOff>234950</xdr:rowOff>
    </xdr:to>
    <xdr:pic>
      <xdr:nvPicPr>
        <xdr:cNvPr id="9851" name="Picture 4" descr="clip_image3379"/>
        <xdr:cNvPicPr>
          <a:picLocks noChangeAspect="1"/>
        </xdr:cNvPicPr>
      </xdr:nvPicPr>
      <xdr:blipFill>
        <a:blip r:embed="rId1"/>
        <a:stretch>
          <a:fillRect/>
        </a:stretch>
      </xdr:blipFill>
      <xdr:spPr>
        <a:xfrm>
          <a:off x="6217285" y="94792800"/>
          <a:ext cx="66040"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361950</xdr:colOff>
      <xdr:row>74</xdr:row>
      <xdr:rowOff>234950</xdr:rowOff>
    </xdr:to>
    <xdr:pic>
      <xdr:nvPicPr>
        <xdr:cNvPr id="9852" name="Picture 5" descr="clip_image3380"/>
        <xdr:cNvPicPr>
          <a:picLocks noChangeAspect="1"/>
        </xdr:cNvPicPr>
      </xdr:nvPicPr>
      <xdr:blipFill>
        <a:blip r:embed="rId1"/>
        <a:stretch>
          <a:fillRect/>
        </a:stretch>
      </xdr:blipFill>
      <xdr:spPr>
        <a:xfrm>
          <a:off x="6283325" y="94792800"/>
          <a:ext cx="6667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360045</xdr:colOff>
      <xdr:row>74</xdr:row>
      <xdr:rowOff>234950</xdr:rowOff>
    </xdr:to>
    <xdr:pic>
      <xdr:nvPicPr>
        <xdr:cNvPr id="9853" name="Picture 6" descr="clip_image3381"/>
        <xdr:cNvPicPr>
          <a:picLocks noChangeAspect="1"/>
        </xdr:cNvPicPr>
      </xdr:nvPicPr>
      <xdr:blipFill>
        <a:blip r:embed="rId1"/>
        <a:stretch>
          <a:fillRect/>
        </a:stretch>
      </xdr:blipFill>
      <xdr:spPr>
        <a:xfrm>
          <a:off x="6283325" y="94792800"/>
          <a:ext cx="64770"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364490</xdr:colOff>
      <xdr:row>74</xdr:row>
      <xdr:rowOff>234950</xdr:rowOff>
    </xdr:to>
    <xdr:pic>
      <xdr:nvPicPr>
        <xdr:cNvPr id="9854" name="Picture 7" descr="clip_image3383"/>
        <xdr:cNvPicPr>
          <a:picLocks noChangeAspect="1"/>
        </xdr:cNvPicPr>
      </xdr:nvPicPr>
      <xdr:blipFill>
        <a:blip r:embed="rId1"/>
        <a:stretch>
          <a:fillRect/>
        </a:stretch>
      </xdr:blipFill>
      <xdr:spPr>
        <a:xfrm>
          <a:off x="6283325" y="94792800"/>
          <a:ext cx="6921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361950</xdr:colOff>
      <xdr:row>74</xdr:row>
      <xdr:rowOff>234950</xdr:rowOff>
    </xdr:to>
    <xdr:pic>
      <xdr:nvPicPr>
        <xdr:cNvPr id="9855" name="Picture 8" descr="clip_image3384"/>
        <xdr:cNvPicPr>
          <a:picLocks noChangeAspect="1"/>
        </xdr:cNvPicPr>
      </xdr:nvPicPr>
      <xdr:blipFill>
        <a:blip r:embed="rId1"/>
        <a:stretch>
          <a:fillRect/>
        </a:stretch>
      </xdr:blipFill>
      <xdr:spPr>
        <a:xfrm>
          <a:off x="6283325" y="94792800"/>
          <a:ext cx="6667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361315</xdr:colOff>
      <xdr:row>74</xdr:row>
      <xdr:rowOff>234950</xdr:rowOff>
    </xdr:to>
    <xdr:pic>
      <xdr:nvPicPr>
        <xdr:cNvPr id="9856" name="Picture 9" descr="clip_image3386"/>
        <xdr:cNvPicPr>
          <a:picLocks noChangeAspect="1"/>
        </xdr:cNvPicPr>
      </xdr:nvPicPr>
      <xdr:blipFill>
        <a:blip r:embed="rId1"/>
        <a:stretch>
          <a:fillRect/>
        </a:stretch>
      </xdr:blipFill>
      <xdr:spPr>
        <a:xfrm>
          <a:off x="6283325" y="94792800"/>
          <a:ext cx="66040" cy="234950"/>
        </a:xfrm>
        <a:prstGeom prst="rect">
          <a:avLst/>
        </a:prstGeom>
        <a:noFill/>
        <a:ln w="9525">
          <a:noFill/>
        </a:ln>
      </xdr:spPr>
    </xdr:pic>
    <xdr:clientData/>
  </xdr:twoCellAnchor>
  <xdr:twoCellAnchor editAs="oneCell">
    <xdr:from>
      <xdr:col>8</xdr:col>
      <xdr:colOff>0</xdr:colOff>
      <xdr:row>74</xdr:row>
      <xdr:rowOff>0</xdr:rowOff>
    </xdr:from>
    <xdr:to>
      <xdr:col>8</xdr:col>
      <xdr:colOff>66040</xdr:colOff>
      <xdr:row>74</xdr:row>
      <xdr:rowOff>234950</xdr:rowOff>
    </xdr:to>
    <xdr:pic>
      <xdr:nvPicPr>
        <xdr:cNvPr id="9857" name="Picture 1" descr="clip_image3376"/>
        <xdr:cNvPicPr>
          <a:picLocks noChangeAspect="1"/>
        </xdr:cNvPicPr>
      </xdr:nvPicPr>
      <xdr:blipFill>
        <a:blip r:embed="rId1"/>
        <a:stretch>
          <a:fillRect/>
        </a:stretch>
      </xdr:blipFill>
      <xdr:spPr>
        <a:xfrm>
          <a:off x="5988050" y="94792800"/>
          <a:ext cx="66040" cy="234950"/>
        </a:xfrm>
        <a:prstGeom prst="rect">
          <a:avLst/>
        </a:prstGeom>
        <a:noFill/>
        <a:ln w="9525">
          <a:noFill/>
        </a:ln>
      </xdr:spPr>
    </xdr:pic>
    <xdr:clientData/>
  </xdr:twoCellAnchor>
  <xdr:twoCellAnchor editAs="oneCell">
    <xdr:from>
      <xdr:col>8</xdr:col>
      <xdr:colOff>79375</xdr:colOff>
      <xdr:row>74</xdr:row>
      <xdr:rowOff>0</xdr:rowOff>
    </xdr:from>
    <xdr:to>
      <xdr:col>8</xdr:col>
      <xdr:colOff>141605</xdr:colOff>
      <xdr:row>74</xdr:row>
      <xdr:rowOff>234950</xdr:rowOff>
    </xdr:to>
    <xdr:pic>
      <xdr:nvPicPr>
        <xdr:cNvPr id="9858" name="Picture 2" descr="clip_image3377"/>
        <xdr:cNvPicPr>
          <a:picLocks noChangeAspect="1"/>
        </xdr:cNvPicPr>
      </xdr:nvPicPr>
      <xdr:blipFill>
        <a:blip r:embed="rId1"/>
        <a:stretch>
          <a:fillRect/>
        </a:stretch>
      </xdr:blipFill>
      <xdr:spPr>
        <a:xfrm>
          <a:off x="6067425" y="94792800"/>
          <a:ext cx="62230" cy="234950"/>
        </a:xfrm>
        <a:prstGeom prst="rect">
          <a:avLst/>
        </a:prstGeom>
        <a:noFill/>
        <a:ln w="9525">
          <a:noFill/>
        </a:ln>
      </xdr:spPr>
    </xdr:pic>
    <xdr:clientData/>
  </xdr:twoCellAnchor>
  <xdr:twoCellAnchor editAs="oneCell">
    <xdr:from>
      <xdr:col>8</xdr:col>
      <xdr:colOff>154305</xdr:colOff>
      <xdr:row>74</xdr:row>
      <xdr:rowOff>0</xdr:rowOff>
    </xdr:from>
    <xdr:to>
      <xdr:col>8</xdr:col>
      <xdr:colOff>219075</xdr:colOff>
      <xdr:row>74</xdr:row>
      <xdr:rowOff>234950</xdr:rowOff>
    </xdr:to>
    <xdr:pic>
      <xdr:nvPicPr>
        <xdr:cNvPr id="9859" name="Picture 3" descr="clip_image3378"/>
        <xdr:cNvPicPr>
          <a:picLocks noChangeAspect="1"/>
        </xdr:cNvPicPr>
      </xdr:nvPicPr>
      <xdr:blipFill>
        <a:blip r:embed="rId1"/>
        <a:stretch>
          <a:fillRect/>
        </a:stretch>
      </xdr:blipFill>
      <xdr:spPr>
        <a:xfrm>
          <a:off x="6142355" y="94792800"/>
          <a:ext cx="64770" cy="234950"/>
        </a:xfrm>
        <a:prstGeom prst="rect">
          <a:avLst/>
        </a:prstGeom>
        <a:noFill/>
        <a:ln w="9525">
          <a:noFill/>
        </a:ln>
      </xdr:spPr>
    </xdr:pic>
    <xdr:clientData/>
  </xdr:twoCellAnchor>
  <xdr:twoCellAnchor editAs="oneCell">
    <xdr:from>
      <xdr:col>8</xdr:col>
      <xdr:colOff>229235</xdr:colOff>
      <xdr:row>74</xdr:row>
      <xdr:rowOff>0</xdr:rowOff>
    </xdr:from>
    <xdr:to>
      <xdr:col>8</xdr:col>
      <xdr:colOff>295275</xdr:colOff>
      <xdr:row>74</xdr:row>
      <xdr:rowOff>234950</xdr:rowOff>
    </xdr:to>
    <xdr:pic>
      <xdr:nvPicPr>
        <xdr:cNvPr id="9860" name="Picture 4" descr="clip_image3379"/>
        <xdr:cNvPicPr>
          <a:picLocks noChangeAspect="1"/>
        </xdr:cNvPicPr>
      </xdr:nvPicPr>
      <xdr:blipFill>
        <a:blip r:embed="rId1"/>
        <a:stretch>
          <a:fillRect/>
        </a:stretch>
      </xdr:blipFill>
      <xdr:spPr>
        <a:xfrm>
          <a:off x="6217285" y="94792800"/>
          <a:ext cx="66040"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361950</xdr:colOff>
      <xdr:row>74</xdr:row>
      <xdr:rowOff>234950</xdr:rowOff>
    </xdr:to>
    <xdr:pic>
      <xdr:nvPicPr>
        <xdr:cNvPr id="9861" name="Picture 5" descr="clip_image3380"/>
        <xdr:cNvPicPr>
          <a:picLocks noChangeAspect="1"/>
        </xdr:cNvPicPr>
      </xdr:nvPicPr>
      <xdr:blipFill>
        <a:blip r:embed="rId1"/>
        <a:stretch>
          <a:fillRect/>
        </a:stretch>
      </xdr:blipFill>
      <xdr:spPr>
        <a:xfrm>
          <a:off x="6283325" y="94792800"/>
          <a:ext cx="6667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360045</xdr:colOff>
      <xdr:row>74</xdr:row>
      <xdr:rowOff>234950</xdr:rowOff>
    </xdr:to>
    <xdr:pic>
      <xdr:nvPicPr>
        <xdr:cNvPr id="9862" name="Picture 6" descr="clip_image3381"/>
        <xdr:cNvPicPr>
          <a:picLocks noChangeAspect="1"/>
        </xdr:cNvPicPr>
      </xdr:nvPicPr>
      <xdr:blipFill>
        <a:blip r:embed="rId1"/>
        <a:stretch>
          <a:fillRect/>
        </a:stretch>
      </xdr:blipFill>
      <xdr:spPr>
        <a:xfrm>
          <a:off x="6283325" y="94792800"/>
          <a:ext cx="64770"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364490</xdr:colOff>
      <xdr:row>74</xdr:row>
      <xdr:rowOff>234950</xdr:rowOff>
    </xdr:to>
    <xdr:pic>
      <xdr:nvPicPr>
        <xdr:cNvPr id="9863" name="Picture 7" descr="clip_image3383"/>
        <xdr:cNvPicPr>
          <a:picLocks noChangeAspect="1"/>
        </xdr:cNvPicPr>
      </xdr:nvPicPr>
      <xdr:blipFill>
        <a:blip r:embed="rId1"/>
        <a:stretch>
          <a:fillRect/>
        </a:stretch>
      </xdr:blipFill>
      <xdr:spPr>
        <a:xfrm>
          <a:off x="6283325" y="94792800"/>
          <a:ext cx="6921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361950</xdr:colOff>
      <xdr:row>74</xdr:row>
      <xdr:rowOff>234950</xdr:rowOff>
    </xdr:to>
    <xdr:pic>
      <xdr:nvPicPr>
        <xdr:cNvPr id="9864" name="Picture 8" descr="clip_image3384"/>
        <xdr:cNvPicPr>
          <a:picLocks noChangeAspect="1"/>
        </xdr:cNvPicPr>
      </xdr:nvPicPr>
      <xdr:blipFill>
        <a:blip r:embed="rId1"/>
        <a:stretch>
          <a:fillRect/>
        </a:stretch>
      </xdr:blipFill>
      <xdr:spPr>
        <a:xfrm>
          <a:off x="6283325" y="94792800"/>
          <a:ext cx="66675" cy="234950"/>
        </a:xfrm>
        <a:prstGeom prst="rect">
          <a:avLst/>
        </a:prstGeom>
        <a:noFill/>
        <a:ln w="9525">
          <a:noFill/>
        </a:ln>
      </xdr:spPr>
    </xdr:pic>
    <xdr:clientData/>
  </xdr:twoCellAnchor>
  <xdr:twoCellAnchor editAs="oneCell">
    <xdr:from>
      <xdr:col>8</xdr:col>
      <xdr:colOff>295275</xdr:colOff>
      <xdr:row>74</xdr:row>
      <xdr:rowOff>0</xdr:rowOff>
    </xdr:from>
    <xdr:to>
      <xdr:col>8</xdr:col>
      <xdr:colOff>361315</xdr:colOff>
      <xdr:row>74</xdr:row>
      <xdr:rowOff>234950</xdr:rowOff>
    </xdr:to>
    <xdr:pic>
      <xdr:nvPicPr>
        <xdr:cNvPr id="9865" name="Picture 9" descr="clip_image3386"/>
        <xdr:cNvPicPr>
          <a:picLocks noChangeAspect="1"/>
        </xdr:cNvPicPr>
      </xdr:nvPicPr>
      <xdr:blipFill>
        <a:blip r:embed="rId1"/>
        <a:stretch>
          <a:fillRect/>
        </a:stretch>
      </xdr:blipFill>
      <xdr:spPr>
        <a:xfrm>
          <a:off x="6283325" y="94792800"/>
          <a:ext cx="66040" cy="234950"/>
        </a:xfrm>
        <a:prstGeom prst="rect">
          <a:avLst/>
        </a:prstGeom>
        <a:noFill/>
        <a:ln w="9525">
          <a:noFill/>
        </a:ln>
      </xdr:spPr>
    </xdr:pic>
    <xdr:clientData/>
  </xdr:twoCellAnchor>
  <xdr:twoCellAnchor editAs="oneCell">
    <xdr:from>
      <xdr:col>8</xdr:col>
      <xdr:colOff>0</xdr:colOff>
      <xdr:row>74</xdr:row>
      <xdr:rowOff>0</xdr:rowOff>
    </xdr:from>
    <xdr:to>
      <xdr:col>8</xdr:col>
      <xdr:colOff>66040</xdr:colOff>
      <xdr:row>74</xdr:row>
      <xdr:rowOff>234950</xdr:rowOff>
    </xdr:to>
    <xdr:pic>
      <xdr:nvPicPr>
        <xdr:cNvPr id="9866" name="Picture 1" descr="clip_image3376"/>
        <xdr:cNvPicPr>
          <a:picLocks noChangeAspect="1"/>
        </xdr:cNvPicPr>
      </xdr:nvPicPr>
      <xdr:blipFill>
        <a:blip r:embed="rId1"/>
        <a:stretch>
          <a:fillRect/>
        </a:stretch>
      </xdr:blipFill>
      <xdr:spPr>
        <a:xfrm>
          <a:off x="5988050" y="94792800"/>
          <a:ext cx="66040" cy="234950"/>
        </a:xfrm>
        <a:prstGeom prst="rect">
          <a:avLst/>
        </a:prstGeom>
        <a:noFill/>
        <a:ln w="9525">
          <a:noFill/>
        </a:ln>
      </xdr:spPr>
    </xdr:pic>
    <xdr:clientData/>
  </xdr:twoCellAnchor>
  <xdr:twoCellAnchor editAs="oneCell">
    <xdr:from>
      <xdr:col>8</xdr:col>
      <xdr:colOff>79375</xdr:colOff>
      <xdr:row>74</xdr:row>
      <xdr:rowOff>0</xdr:rowOff>
    </xdr:from>
    <xdr:to>
      <xdr:col>8</xdr:col>
      <xdr:colOff>220980</xdr:colOff>
      <xdr:row>74</xdr:row>
      <xdr:rowOff>234950</xdr:rowOff>
    </xdr:to>
    <xdr:pic>
      <xdr:nvPicPr>
        <xdr:cNvPr id="9867" name="Picture 2" descr="clip_image3377"/>
        <xdr:cNvPicPr>
          <a:picLocks noChangeAspect="1"/>
        </xdr:cNvPicPr>
      </xdr:nvPicPr>
      <xdr:blipFill>
        <a:blip r:embed="rId1"/>
        <a:stretch>
          <a:fillRect/>
        </a:stretch>
      </xdr:blipFill>
      <xdr:spPr>
        <a:xfrm>
          <a:off x="6067425" y="94792800"/>
          <a:ext cx="141605" cy="234950"/>
        </a:xfrm>
        <a:prstGeom prst="rect">
          <a:avLst/>
        </a:prstGeom>
        <a:noFill/>
        <a:ln w="9525">
          <a:noFill/>
        </a:ln>
      </xdr:spPr>
    </xdr:pic>
    <xdr:clientData/>
  </xdr:twoCellAnchor>
  <xdr:twoCellAnchor editAs="oneCell">
    <xdr:from>
      <xdr:col>8</xdr:col>
      <xdr:colOff>154305</xdr:colOff>
      <xdr:row>74</xdr:row>
      <xdr:rowOff>0</xdr:rowOff>
    </xdr:from>
    <xdr:to>
      <xdr:col>8</xdr:col>
      <xdr:colOff>373380</xdr:colOff>
      <xdr:row>74</xdr:row>
      <xdr:rowOff>234950</xdr:rowOff>
    </xdr:to>
    <xdr:pic>
      <xdr:nvPicPr>
        <xdr:cNvPr id="9868" name="Picture 3" descr="clip_image3378"/>
        <xdr:cNvPicPr>
          <a:picLocks noChangeAspect="1"/>
        </xdr:cNvPicPr>
      </xdr:nvPicPr>
      <xdr:blipFill>
        <a:blip r:embed="rId1"/>
        <a:stretch>
          <a:fillRect/>
        </a:stretch>
      </xdr:blipFill>
      <xdr:spPr>
        <a:xfrm>
          <a:off x="6142355" y="94792800"/>
          <a:ext cx="219075" cy="234950"/>
        </a:xfrm>
        <a:prstGeom prst="rect">
          <a:avLst/>
        </a:prstGeom>
        <a:noFill/>
        <a:ln w="9525">
          <a:noFill/>
        </a:ln>
      </xdr:spPr>
    </xdr:pic>
    <xdr:clientData/>
  </xdr:twoCellAnchor>
  <xdr:twoCellAnchor editAs="oneCell">
    <xdr:from>
      <xdr:col>8</xdr:col>
      <xdr:colOff>229235</xdr:colOff>
      <xdr:row>74</xdr:row>
      <xdr:rowOff>0</xdr:rowOff>
    </xdr:from>
    <xdr:to>
      <xdr:col>8</xdr:col>
      <xdr:colOff>524510</xdr:colOff>
      <xdr:row>74</xdr:row>
      <xdr:rowOff>234950</xdr:rowOff>
    </xdr:to>
    <xdr:pic>
      <xdr:nvPicPr>
        <xdr:cNvPr id="9869" name="Picture 4" descr="clip_image3379"/>
        <xdr:cNvPicPr>
          <a:picLocks noChangeAspect="1"/>
        </xdr:cNvPicPr>
      </xdr:nvPicPr>
      <xdr:blipFill>
        <a:blip r:embed="rId1"/>
        <a:stretch>
          <a:fillRect/>
        </a:stretch>
      </xdr:blipFill>
      <xdr:spPr>
        <a:xfrm>
          <a:off x="6217285" y="94792800"/>
          <a:ext cx="295275" cy="234950"/>
        </a:xfrm>
        <a:prstGeom prst="rect">
          <a:avLst/>
        </a:prstGeom>
        <a:noFill/>
        <a:ln w="9525">
          <a:noFill/>
        </a:ln>
      </xdr:spPr>
    </xdr:pic>
    <xdr:clientData/>
  </xdr:twoCellAnchor>
  <xdr:twoCellAnchor editAs="oneCell">
    <xdr:from>
      <xdr:col>8</xdr:col>
      <xdr:colOff>295275</xdr:colOff>
      <xdr:row>74</xdr:row>
      <xdr:rowOff>0</xdr:rowOff>
    </xdr:from>
    <xdr:to>
      <xdr:col>9</xdr:col>
      <xdr:colOff>81915</xdr:colOff>
      <xdr:row>74</xdr:row>
      <xdr:rowOff>234950</xdr:rowOff>
    </xdr:to>
    <xdr:pic>
      <xdr:nvPicPr>
        <xdr:cNvPr id="9870" name="Picture 5" descr="clip_image3380"/>
        <xdr:cNvPicPr>
          <a:picLocks noChangeAspect="1"/>
        </xdr:cNvPicPr>
      </xdr:nvPicPr>
      <xdr:blipFill>
        <a:blip r:embed="rId1"/>
        <a:stretch>
          <a:fillRect/>
        </a:stretch>
      </xdr:blipFill>
      <xdr:spPr>
        <a:xfrm>
          <a:off x="6283325" y="94792800"/>
          <a:ext cx="313055" cy="234950"/>
        </a:xfrm>
        <a:prstGeom prst="rect">
          <a:avLst/>
        </a:prstGeom>
        <a:noFill/>
        <a:ln w="9525">
          <a:noFill/>
        </a:ln>
      </xdr:spPr>
    </xdr:pic>
    <xdr:clientData/>
  </xdr:twoCellAnchor>
  <xdr:twoCellAnchor editAs="oneCell">
    <xdr:from>
      <xdr:col>8</xdr:col>
      <xdr:colOff>295275</xdr:colOff>
      <xdr:row>74</xdr:row>
      <xdr:rowOff>0</xdr:rowOff>
    </xdr:from>
    <xdr:to>
      <xdr:col>9</xdr:col>
      <xdr:colOff>118745</xdr:colOff>
      <xdr:row>74</xdr:row>
      <xdr:rowOff>234950</xdr:rowOff>
    </xdr:to>
    <xdr:pic>
      <xdr:nvPicPr>
        <xdr:cNvPr id="9871" name="Picture 6" descr="clip_image3381"/>
        <xdr:cNvPicPr>
          <a:picLocks noChangeAspect="1"/>
        </xdr:cNvPicPr>
      </xdr:nvPicPr>
      <xdr:blipFill>
        <a:blip r:embed="rId1"/>
        <a:stretch>
          <a:fillRect/>
        </a:stretch>
      </xdr:blipFill>
      <xdr:spPr>
        <a:xfrm>
          <a:off x="6283325" y="94792800"/>
          <a:ext cx="349885"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123190</xdr:colOff>
      <xdr:row>74</xdr:row>
      <xdr:rowOff>234950</xdr:rowOff>
    </xdr:to>
    <xdr:pic>
      <xdr:nvPicPr>
        <xdr:cNvPr id="9872" name="Picture 7" descr="clip_image3383"/>
        <xdr:cNvPicPr>
          <a:picLocks noChangeAspect="1"/>
        </xdr:cNvPicPr>
      </xdr:nvPicPr>
      <xdr:blipFill>
        <a:blip r:embed="rId1"/>
        <a:stretch>
          <a:fillRect/>
        </a:stretch>
      </xdr:blipFill>
      <xdr:spPr>
        <a:xfrm>
          <a:off x="6283325" y="94792800"/>
          <a:ext cx="354330"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120650</xdr:colOff>
      <xdr:row>74</xdr:row>
      <xdr:rowOff>234950</xdr:rowOff>
    </xdr:to>
    <xdr:pic>
      <xdr:nvPicPr>
        <xdr:cNvPr id="9873" name="Picture 8" descr="clip_image3384"/>
        <xdr:cNvPicPr>
          <a:picLocks noChangeAspect="1"/>
        </xdr:cNvPicPr>
      </xdr:nvPicPr>
      <xdr:blipFill>
        <a:blip r:embed="rId1"/>
        <a:stretch>
          <a:fillRect/>
        </a:stretch>
      </xdr:blipFill>
      <xdr:spPr>
        <a:xfrm>
          <a:off x="6283325" y="94792800"/>
          <a:ext cx="351790"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120015</xdr:colOff>
      <xdr:row>74</xdr:row>
      <xdr:rowOff>234950</xdr:rowOff>
    </xdr:to>
    <xdr:pic>
      <xdr:nvPicPr>
        <xdr:cNvPr id="9874" name="Picture 9" descr="clip_image3386"/>
        <xdr:cNvPicPr>
          <a:picLocks noChangeAspect="1"/>
        </xdr:cNvPicPr>
      </xdr:nvPicPr>
      <xdr:blipFill>
        <a:blip r:embed="rId1"/>
        <a:stretch>
          <a:fillRect/>
        </a:stretch>
      </xdr:blipFill>
      <xdr:spPr>
        <a:xfrm>
          <a:off x="6283325" y="94792800"/>
          <a:ext cx="351155" cy="234950"/>
        </a:xfrm>
        <a:prstGeom prst="rect">
          <a:avLst/>
        </a:prstGeom>
        <a:noFill/>
        <a:ln w="9525">
          <a:noFill/>
        </a:ln>
      </xdr:spPr>
    </xdr:pic>
    <xdr:clientData/>
  </xdr:twoCellAnchor>
  <xdr:twoCellAnchor editAs="oneCell">
    <xdr:from>
      <xdr:col>8</xdr:col>
      <xdr:colOff>0</xdr:colOff>
      <xdr:row>74</xdr:row>
      <xdr:rowOff>0</xdr:rowOff>
    </xdr:from>
    <xdr:to>
      <xdr:col>8</xdr:col>
      <xdr:colOff>66040</xdr:colOff>
      <xdr:row>74</xdr:row>
      <xdr:rowOff>234950</xdr:rowOff>
    </xdr:to>
    <xdr:pic>
      <xdr:nvPicPr>
        <xdr:cNvPr id="9875" name="Picture 1" descr="clip_image3376"/>
        <xdr:cNvPicPr>
          <a:picLocks noChangeAspect="1"/>
        </xdr:cNvPicPr>
      </xdr:nvPicPr>
      <xdr:blipFill>
        <a:blip r:embed="rId1"/>
        <a:stretch>
          <a:fillRect/>
        </a:stretch>
      </xdr:blipFill>
      <xdr:spPr>
        <a:xfrm>
          <a:off x="5988050" y="94792800"/>
          <a:ext cx="66040" cy="234950"/>
        </a:xfrm>
        <a:prstGeom prst="rect">
          <a:avLst/>
        </a:prstGeom>
        <a:noFill/>
        <a:ln w="9525">
          <a:noFill/>
        </a:ln>
      </xdr:spPr>
    </xdr:pic>
    <xdr:clientData/>
  </xdr:twoCellAnchor>
  <xdr:twoCellAnchor editAs="oneCell">
    <xdr:from>
      <xdr:col>8</xdr:col>
      <xdr:colOff>79375</xdr:colOff>
      <xdr:row>74</xdr:row>
      <xdr:rowOff>0</xdr:rowOff>
    </xdr:from>
    <xdr:to>
      <xdr:col>8</xdr:col>
      <xdr:colOff>220980</xdr:colOff>
      <xdr:row>74</xdr:row>
      <xdr:rowOff>234950</xdr:rowOff>
    </xdr:to>
    <xdr:pic>
      <xdr:nvPicPr>
        <xdr:cNvPr id="9876" name="Picture 2" descr="clip_image3377"/>
        <xdr:cNvPicPr>
          <a:picLocks noChangeAspect="1"/>
        </xdr:cNvPicPr>
      </xdr:nvPicPr>
      <xdr:blipFill>
        <a:blip r:embed="rId1"/>
        <a:stretch>
          <a:fillRect/>
        </a:stretch>
      </xdr:blipFill>
      <xdr:spPr>
        <a:xfrm>
          <a:off x="6067425" y="94792800"/>
          <a:ext cx="141605" cy="234950"/>
        </a:xfrm>
        <a:prstGeom prst="rect">
          <a:avLst/>
        </a:prstGeom>
        <a:noFill/>
        <a:ln w="9525">
          <a:noFill/>
        </a:ln>
      </xdr:spPr>
    </xdr:pic>
    <xdr:clientData/>
  </xdr:twoCellAnchor>
  <xdr:twoCellAnchor editAs="oneCell">
    <xdr:from>
      <xdr:col>8</xdr:col>
      <xdr:colOff>154305</xdr:colOff>
      <xdr:row>74</xdr:row>
      <xdr:rowOff>0</xdr:rowOff>
    </xdr:from>
    <xdr:to>
      <xdr:col>8</xdr:col>
      <xdr:colOff>373380</xdr:colOff>
      <xdr:row>74</xdr:row>
      <xdr:rowOff>234950</xdr:rowOff>
    </xdr:to>
    <xdr:pic>
      <xdr:nvPicPr>
        <xdr:cNvPr id="9877" name="Picture 3" descr="clip_image3378"/>
        <xdr:cNvPicPr>
          <a:picLocks noChangeAspect="1"/>
        </xdr:cNvPicPr>
      </xdr:nvPicPr>
      <xdr:blipFill>
        <a:blip r:embed="rId1"/>
        <a:stretch>
          <a:fillRect/>
        </a:stretch>
      </xdr:blipFill>
      <xdr:spPr>
        <a:xfrm>
          <a:off x="6142355" y="94792800"/>
          <a:ext cx="219075" cy="234950"/>
        </a:xfrm>
        <a:prstGeom prst="rect">
          <a:avLst/>
        </a:prstGeom>
        <a:noFill/>
        <a:ln w="9525">
          <a:noFill/>
        </a:ln>
      </xdr:spPr>
    </xdr:pic>
    <xdr:clientData/>
  </xdr:twoCellAnchor>
  <xdr:twoCellAnchor editAs="oneCell">
    <xdr:from>
      <xdr:col>8</xdr:col>
      <xdr:colOff>229235</xdr:colOff>
      <xdr:row>74</xdr:row>
      <xdr:rowOff>0</xdr:rowOff>
    </xdr:from>
    <xdr:to>
      <xdr:col>8</xdr:col>
      <xdr:colOff>524510</xdr:colOff>
      <xdr:row>74</xdr:row>
      <xdr:rowOff>234950</xdr:rowOff>
    </xdr:to>
    <xdr:pic>
      <xdr:nvPicPr>
        <xdr:cNvPr id="9878" name="Picture 4" descr="clip_image3379"/>
        <xdr:cNvPicPr>
          <a:picLocks noChangeAspect="1"/>
        </xdr:cNvPicPr>
      </xdr:nvPicPr>
      <xdr:blipFill>
        <a:blip r:embed="rId1"/>
        <a:stretch>
          <a:fillRect/>
        </a:stretch>
      </xdr:blipFill>
      <xdr:spPr>
        <a:xfrm>
          <a:off x="6217285" y="94792800"/>
          <a:ext cx="295275" cy="234950"/>
        </a:xfrm>
        <a:prstGeom prst="rect">
          <a:avLst/>
        </a:prstGeom>
        <a:noFill/>
        <a:ln w="9525">
          <a:noFill/>
        </a:ln>
      </xdr:spPr>
    </xdr:pic>
    <xdr:clientData/>
  </xdr:twoCellAnchor>
  <xdr:twoCellAnchor editAs="oneCell">
    <xdr:from>
      <xdr:col>8</xdr:col>
      <xdr:colOff>295275</xdr:colOff>
      <xdr:row>74</xdr:row>
      <xdr:rowOff>0</xdr:rowOff>
    </xdr:from>
    <xdr:to>
      <xdr:col>9</xdr:col>
      <xdr:colOff>81915</xdr:colOff>
      <xdr:row>74</xdr:row>
      <xdr:rowOff>234950</xdr:rowOff>
    </xdr:to>
    <xdr:pic>
      <xdr:nvPicPr>
        <xdr:cNvPr id="9879" name="Picture 5" descr="clip_image3380"/>
        <xdr:cNvPicPr>
          <a:picLocks noChangeAspect="1"/>
        </xdr:cNvPicPr>
      </xdr:nvPicPr>
      <xdr:blipFill>
        <a:blip r:embed="rId1"/>
        <a:stretch>
          <a:fillRect/>
        </a:stretch>
      </xdr:blipFill>
      <xdr:spPr>
        <a:xfrm>
          <a:off x="6283325" y="94792800"/>
          <a:ext cx="313055" cy="234950"/>
        </a:xfrm>
        <a:prstGeom prst="rect">
          <a:avLst/>
        </a:prstGeom>
        <a:noFill/>
        <a:ln w="9525">
          <a:noFill/>
        </a:ln>
      </xdr:spPr>
    </xdr:pic>
    <xdr:clientData/>
  </xdr:twoCellAnchor>
  <xdr:twoCellAnchor editAs="oneCell">
    <xdr:from>
      <xdr:col>8</xdr:col>
      <xdr:colOff>295275</xdr:colOff>
      <xdr:row>74</xdr:row>
      <xdr:rowOff>0</xdr:rowOff>
    </xdr:from>
    <xdr:to>
      <xdr:col>9</xdr:col>
      <xdr:colOff>118745</xdr:colOff>
      <xdr:row>74</xdr:row>
      <xdr:rowOff>234950</xdr:rowOff>
    </xdr:to>
    <xdr:pic>
      <xdr:nvPicPr>
        <xdr:cNvPr id="9880" name="Picture 6" descr="clip_image3381"/>
        <xdr:cNvPicPr>
          <a:picLocks noChangeAspect="1"/>
        </xdr:cNvPicPr>
      </xdr:nvPicPr>
      <xdr:blipFill>
        <a:blip r:embed="rId1"/>
        <a:stretch>
          <a:fillRect/>
        </a:stretch>
      </xdr:blipFill>
      <xdr:spPr>
        <a:xfrm>
          <a:off x="6283325" y="94792800"/>
          <a:ext cx="349885"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123190</xdr:colOff>
      <xdr:row>74</xdr:row>
      <xdr:rowOff>234950</xdr:rowOff>
    </xdr:to>
    <xdr:pic>
      <xdr:nvPicPr>
        <xdr:cNvPr id="9881" name="Picture 7" descr="clip_image3383"/>
        <xdr:cNvPicPr>
          <a:picLocks noChangeAspect="1"/>
        </xdr:cNvPicPr>
      </xdr:nvPicPr>
      <xdr:blipFill>
        <a:blip r:embed="rId1"/>
        <a:stretch>
          <a:fillRect/>
        </a:stretch>
      </xdr:blipFill>
      <xdr:spPr>
        <a:xfrm>
          <a:off x="6283325" y="94792800"/>
          <a:ext cx="354330"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120650</xdr:colOff>
      <xdr:row>74</xdr:row>
      <xdr:rowOff>234950</xdr:rowOff>
    </xdr:to>
    <xdr:pic>
      <xdr:nvPicPr>
        <xdr:cNvPr id="9882" name="Picture 8" descr="clip_image3384"/>
        <xdr:cNvPicPr>
          <a:picLocks noChangeAspect="1"/>
        </xdr:cNvPicPr>
      </xdr:nvPicPr>
      <xdr:blipFill>
        <a:blip r:embed="rId1"/>
        <a:stretch>
          <a:fillRect/>
        </a:stretch>
      </xdr:blipFill>
      <xdr:spPr>
        <a:xfrm>
          <a:off x="6283325" y="94792800"/>
          <a:ext cx="351790"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120015</xdr:colOff>
      <xdr:row>74</xdr:row>
      <xdr:rowOff>234950</xdr:rowOff>
    </xdr:to>
    <xdr:pic>
      <xdr:nvPicPr>
        <xdr:cNvPr id="9883" name="Picture 9" descr="clip_image3386"/>
        <xdr:cNvPicPr>
          <a:picLocks noChangeAspect="1"/>
        </xdr:cNvPicPr>
      </xdr:nvPicPr>
      <xdr:blipFill>
        <a:blip r:embed="rId1"/>
        <a:stretch>
          <a:fillRect/>
        </a:stretch>
      </xdr:blipFill>
      <xdr:spPr>
        <a:xfrm>
          <a:off x="6283325" y="94792800"/>
          <a:ext cx="351155" cy="234950"/>
        </a:xfrm>
        <a:prstGeom prst="rect">
          <a:avLst/>
        </a:prstGeom>
        <a:noFill/>
        <a:ln w="9525">
          <a:noFill/>
        </a:ln>
      </xdr:spPr>
    </xdr:pic>
    <xdr:clientData/>
  </xdr:twoCellAnchor>
  <xdr:twoCellAnchor editAs="oneCell">
    <xdr:from>
      <xdr:col>8</xdr:col>
      <xdr:colOff>0</xdr:colOff>
      <xdr:row>74</xdr:row>
      <xdr:rowOff>0</xdr:rowOff>
    </xdr:from>
    <xdr:to>
      <xdr:col>8</xdr:col>
      <xdr:colOff>66040</xdr:colOff>
      <xdr:row>74</xdr:row>
      <xdr:rowOff>234950</xdr:rowOff>
    </xdr:to>
    <xdr:pic>
      <xdr:nvPicPr>
        <xdr:cNvPr id="9884" name="Picture 1" descr="clip_image3376"/>
        <xdr:cNvPicPr>
          <a:picLocks noChangeAspect="1"/>
        </xdr:cNvPicPr>
      </xdr:nvPicPr>
      <xdr:blipFill>
        <a:blip r:embed="rId1"/>
        <a:stretch>
          <a:fillRect/>
        </a:stretch>
      </xdr:blipFill>
      <xdr:spPr>
        <a:xfrm>
          <a:off x="5988050" y="94792800"/>
          <a:ext cx="66040" cy="234950"/>
        </a:xfrm>
        <a:prstGeom prst="rect">
          <a:avLst/>
        </a:prstGeom>
        <a:noFill/>
        <a:ln w="9525">
          <a:noFill/>
        </a:ln>
      </xdr:spPr>
    </xdr:pic>
    <xdr:clientData/>
  </xdr:twoCellAnchor>
  <xdr:twoCellAnchor editAs="oneCell">
    <xdr:from>
      <xdr:col>8</xdr:col>
      <xdr:colOff>79375</xdr:colOff>
      <xdr:row>74</xdr:row>
      <xdr:rowOff>0</xdr:rowOff>
    </xdr:from>
    <xdr:to>
      <xdr:col>8</xdr:col>
      <xdr:colOff>220980</xdr:colOff>
      <xdr:row>74</xdr:row>
      <xdr:rowOff>234950</xdr:rowOff>
    </xdr:to>
    <xdr:pic>
      <xdr:nvPicPr>
        <xdr:cNvPr id="9885" name="Picture 2" descr="clip_image3377"/>
        <xdr:cNvPicPr>
          <a:picLocks noChangeAspect="1"/>
        </xdr:cNvPicPr>
      </xdr:nvPicPr>
      <xdr:blipFill>
        <a:blip r:embed="rId1"/>
        <a:stretch>
          <a:fillRect/>
        </a:stretch>
      </xdr:blipFill>
      <xdr:spPr>
        <a:xfrm>
          <a:off x="6067425" y="94792800"/>
          <a:ext cx="141605" cy="234950"/>
        </a:xfrm>
        <a:prstGeom prst="rect">
          <a:avLst/>
        </a:prstGeom>
        <a:noFill/>
        <a:ln w="9525">
          <a:noFill/>
        </a:ln>
      </xdr:spPr>
    </xdr:pic>
    <xdr:clientData/>
  </xdr:twoCellAnchor>
  <xdr:twoCellAnchor editAs="oneCell">
    <xdr:from>
      <xdr:col>8</xdr:col>
      <xdr:colOff>154305</xdr:colOff>
      <xdr:row>74</xdr:row>
      <xdr:rowOff>0</xdr:rowOff>
    </xdr:from>
    <xdr:to>
      <xdr:col>8</xdr:col>
      <xdr:colOff>373380</xdr:colOff>
      <xdr:row>74</xdr:row>
      <xdr:rowOff>234950</xdr:rowOff>
    </xdr:to>
    <xdr:pic>
      <xdr:nvPicPr>
        <xdr:cNvPr id="9886" name="Picture 3" descr="clip_image3378"/>
        <xdr:cNvPicPr>
          <a:picLocks noChangeAspect="1"/>
        </xdr:cNvPicPr>
      </xdr:nvPicPr>
      <xdr:blipFill>
        <a:blip r:embed="rId1"/>
        <a:stretch>
          <a:fillRect/>
        </a:stretch>
      </xdr:blipFill>
      <xdr:spPr>
        <a:xfrm>
          <a:off x="6142355" y="94792800"/>
          <a:ext cx="219075" cy="234950"/>
        </a:xfrm>
        <a:prstGeom prst="rect">
          <a:avLst/>
        </a:prstGeom>
        <a:noFill/>
        <a:ln w="9525">
          <a:noFill/>
        </a:ln>
      </xdr:spPr>
    </xdr:pic>
    <xdr:clientData/>
  </xdr:twoCellAnchor>
  <xdr:twoCellAnchor editAs="oneCell">
    <xdr:from>
      <xdr:col>8</xdr:col>
      <xdr:colOff>229235</xdr:colOff>
      <xdr:row>74</xdr:row>
      <xdr:rowOff>0</xdr:rowOff>
    </xdr:from>
    <xdr:to>
      <xdr:col>8</xdr:col>
      <xdr:colOff>524510</xdr:colOff>
      <xdr:row>74</xdr:row>
      <xdr:rowOff>234950</xdr:rowOff>
    </xdr:to>
    <xdr:pic>
      <xdr:nvPicPr>
        <xdr:cNvPr id="9887" name="Picture 4" descr="clip_image3379"/>
        <xdr:cNvPicPr>
          <a:picLocks noChangeAspect="1"/>
        </xdr:cNvPicPr>
      </xdr:nvPicPr>
      <xdr:blipFill>
        <a:blip r:embed="rId1"/>
        <a:stretch>
          <a:fillRect/>
        </a:stretch>
      </xdr:blipFill>
      <xdr:spPr>
        <a:xfrm>
          <a:off x="6217285" y="94792800"/>
          <a:ext cx="295275" cy="234950"/>
        </a:xfrm>
        <a:prstGeom prst="rect">
          <a:avLst/>
        </a:prstGeom>
        <a:noFill/>
        <a:ln w="9525">
          <a:noFill/>
        </a:ln>
      </xdr:spPr>
    </xdr:pic>
    <xdr:clientData/>
  </xdr:twoCellAnchor>
  <xdr:twoCellAnchor editAs="oneCell">
    <xdr:from>
      <xdr:col>8</xdr:col>
      <xdr:colOff>295275</xdr:colOff>
      <xdr:row>74</xdr:row>
      <xdr:rowOff>0</xdr:rowOff>
    </xdr:from>
    <xdr:to>
      <xdr:col>9</xdr:col>
      <xdr:colOff>81915</xdr:colOff>
      <xdr:row>74</xdr:row>
      <xdr:rowOff>234950</xdr:rowOff>
    </xdr:to>
    <xdr:pic>
      <xdr:nvPicPr>
        <xdr:cNvPr id="9888" name="Picture 5" descr="clip_image3380"/>
        <xdr:cNvPicPr>
          <a:picLocks noChangeAspect="1"/>
        </xdr:cNvPicPr>
      </xdr:nvPicPr>
      <xdr:blipFill>
        <a:blip r:embed="rId1"/>
        <a:stretch>
          <a:fillRect/>
        </a:stretch>
      </xdr:blipFill>
      <xdr:spPr>
        <a:xfrm>
          <a:off x="6283325" y="94792800"/>
          <a:ext cx="313055" cy="234950"/>
        </a:xfrm>
        <a:prstGeom prst="rect">
          <a:avLst/>
        </a:prstGeom>
        <a:noFill/>
        <a:ln w="9525">
          <a:noFill/>
        </a:ln>
      </xdr:spPr>
    </xdr:pic>
    <xdr:clientData/>
  </xdr:twoCellAnchor>
  <xdr:twoCellAnchor editAs="oneCell">
    <xdr:from>
      <xdr:col>8</xdr:col>
      <xdr:colOff>295275</xdr:colOff>
      <xdr:row>74</xdr:row>
      <xdr:rowOff>0</xdr:rowOff>
    </xdr:from>
    <xdr:to>
      <xdr:col>9</xdr:col>
      <xdr:colOff>118745</xdr:colOff>
      <xdr:row>74</xdr:row>
      <xdr:rowOff>234950</xdr:rowOff>
    </xdr:to>
    <xdr:pic>
      <xdr:nvPicPr>
        <xdr:cNvPr id="9889" name="Picture 6" descr="clip_image3381"/>
        <xdr:cNvPicPr>
          <a:picLocks noChangeAspect="1"/>
        </xdr:cNvPicPr>
      </xdr:nvPicPr>
      <xdr:blipFill>
        <a:blip r:embed="rId1"/>
        <a:stretch>
          <a:fillRect/>
        </a:stretch>
      </xdr:blipFill>
      <xdr:spPr>
        <a:xfrm>
          <a:off x="6283325" y="94792800"/>
          <a:ext cx="349885"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123190</xdr:colOff>
      <xdr:row>74</xdr:row>
      <xdr:rowOff>234950</xdr:rowOff>
    </xdr:to>
    <xdr:pic>
      <xdr:nvPicPr>
        <xdr:cNvPr id="9890" name="Picture 7" descr="clip_image3383"/>
        <xdr:cNvPicPr>
          <a:picLocks noChangeAspect="1"/>
        </xdr:cNvPicPr>
      </xdr:nvPicPr>
      <xdr:blipFill>
        <a:blip r:embed="rId1"/>
        <a:stretch>
          <a:fillRect/>
        </a:stretch>
      </xdr:blipFill>
      <xdr:spPr>
        <a:xfrm>
          <a:off x="6283325" y="94792800"/>
          <a:ext cx="354330"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120650</xdr:colOff>
      <xdr:row>74</xdr:row>
      <xdr:rowOff>234950</xdr:rowOff>
    </xdr:to>
    <xdr:pic>
      <xdr:nvPicPr>
        <xdr:cNvPr id="9891" name="Picture 8" descr="clip_image3384"/>
        <xdr:cNvPicPr>
          <a:picLocks noChangeAspect="1"/>
        </xdr:cNvPicPr>
      </xdr:nvPicPr>
      <xdr:blipFill>
        <a:blip r:embed="rId1"/>
        <a:stretch>
          <a:fillRect/>
        </a:stretch>
      </xdr:blipFill>
      <xdr:spPr>
        <a:xfrm>
          <a:off x="6283325" y="94792800"/>
          <a:ext cx="351790"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120015</xdr:colOff>
      <xdr:row>74</xdr:row>
      <xdr:rowOff>234950</xdr:rowOff>
    </xdr:to>
    <xdr:pic>
      <xdr:nvPicPr>
        <xdr:cNvPr id="9892" name="Picture 9" descr="clip_image3386"/>
        <xdr:cNvPicPr>
          <a:picLocks noChangeAspect="1"/>
        </xdr:cNvPicPr>
      </xdr:nvPicPr>
      <xdr:blipFill>
        <a:blip r:embed="rId1"/>
        <a:stretch>
          <a:fillRect/>
        </a:stretch>
      </xdr:blipFill>
      <xdr:spPr>
        <a:xfrm>
          <a:off x="6283325" y="94792800"/>
          <a:ext cx="351155" cy="234950"/>
        </a:xfrm>
        <a:prstGeom prst="rect">
          <a:avLst/>
        </a:prstGeom>
        <a:noFill/>
        <a:ln w="9525">
          <a:noFill/>
        </a:ln>
      </xdr:spPr>
    </xdr:pic>
    <xdr:clientData/>
  </xdr:twoCellAnchor>
  <xdr:twoCellAnchor editAs="oneCell">
    <xdr:from>
      <xdr:col>8</xdr:col>
      <xdr:colOff>0</xdr:colOff>
      <xdr:row>74</xdr:row>
      <xdr:rowOff>0</xdr:rowOff>
    </xdr:from>
    <xdr:to>
      <xdr:col>8</xdr:col>
      <xdr:colOff>66040</xdr:colOff>
      <xdr:row>74</xdr:row>
      <xdr:rowOff>234950</xdr:rowOff>
    </xdr:to>
    <xdr:pic>
      <xdr:nvPicPr>
        <xdr:cNvPr id="9893" name="Picture 1" descr="clip_image3376"/>
        <xdr:cNvPicPr>
          <a:picLocks noChangeAspect="1"/>
        </xdr:cNvPicPr>
      </xdr:nvPicPr>
      <xdr:blipFill>
        <a:blip r:embed="rId1"/>
        <a:stretch>
          <a:fillRect/>
        </a:stretch>
      </xdr:blipFill>
      <xdr:spPr>
        <a:xfrm>
          <a:off x="5988050" y="94792800"/>
          <a:ext cx="66040" cy="234950"/>
        </a:xfrm>
        <a:prstGeom prst="rect">
          <a:avLst/>
        </a:prstGeom>
        <a:noFill/>
        <a:ln w="9525">
          <a:noFill/>
        </a:ln>
      </xdr:spPr>
    </xdr:pic>
    <xdr:clientData/>
  </xdr:twoCellAnchor>
  <xdr:twoCellAnchor editAs="oneCell">
    <xdr:from>
      <xdr:col>8</xdr:col>
      <xdr:colOff>79375</xdr:colOff>
      <xdr:row>74</xdr:row>
      <xdr:rowOff>0</xdr:rowOff>
    </xdr:from>
    <xdr:to>
      <xdr:col>8</xdr:col>
      <xdr:colOff>220980</xdr:colOff>
      <xdr:row>74</xdr:row>
      <xdr:rowOff>234950</xdr:rowOff>
    </xdr:to>
    <xdr:pic>
      <xdr:nvPicPr>
        <xdr:cNvPr id="9894" name="Picture 2" descr="clip_image3377"/>
        <xdr:cNvPicPr>
          <a:picLocks noChangeAspect="1"/>
        </xdr:cNvPicPr>
      </xdr:nvPicPr>
      <xdr:blipFill>
        <a:blip r:embed="rId1"/>
        <a:stretch>
          <a:fillRect/>
        </a:stretch>
      </xdr:blipFill>
      <xdr:spPr>
        <a:xfrm>
          <a:off x="6067425" y="94792800"/>
          <a:ext cx="141605" cy="234950"/>
        </a:xfrm>
        <a:prstGeom prst="rect">
          <a:avLst/>
        </a:prstGeom>
        <a:noFill/>
        <a:ln w="9525">
          <a:noFill/>
        </a:ln>
      </xdr:spPr>
    </xdr:pic>
    <xdr:clientData/>
  </xdr:twoCellAnchor>
  <xdr:twoCellAnchor editAs="oneCell">
    <xdr:from>
      <xdr:col>8</xdr:col>
      <xdr:colOff>154305</xdr:colOff>
      <xdr:row>74</xdr:row>
      <xdr:rowOff>0</xdr:rowOff>
    </xdr:from>
    <xdr:to>
      <xdr:col>8</xdr:col>
      <xdr:colOff>373380</xdr:colOff>
      <xdr:row>74</xdr:row>
      <xdr:rowOff>234950</xdr:rowOff>
    </xdr:to>
    <xdr:pic>
      <xdr:nvPicPr>
        <xdr:cNvPr id="9895" name="Picture 3" descr="clip_image3378"/>
        <xdr:cNvPicPr>
          <a:picLocks noChangeAspect="1"/>
        </xdr:cNvPicPr>
      </xdr:nvPicPr>
      <xdr:blipFill>
        <a:blip r:embed="rId1"/>
        <a:stretch>
          <a:fillRect/>
        </a:stretch>
      </xdr:blipFill>
      <xdr:spPr>
        <a:xfrm>
          <a:off x="6142355" y="94792800"/>
          <a:ext cx="219075" cy="234950"/>
        </a:xfrm>
        <a:prstGeom prst="rect">
          <a:avLst/>
        </a:prstGeom>
        <a:noFill/>
        <a:ln w="9525">
          <a:noFill/>
        </a:ln>
      </xdr:spPr>
    </xdr:pic>
    <xdr:clientData/>
  </xdr:twoCellAnchor>
  <xdr:twoCellAnchor editAs="oneCell">
    <xdr:from>
      <xdr:col>8</xdr:col>
      <xdr:colOff>229235</xdr:colOff>
      <xdr:row>74</xdr:row>
      <xdr:rowOff>0</xdr:rowOff>
    </xdr:from>
    <xdr:to>
      <xdr:col>8</xdr:col>
      <xdr:colOff>524510</xdr:colOff>
      <xdr:row>74</xdr:row>
      <xdr:rowOff>234950</xdr:rowOff>
    </xdr:to>
    <xdr:pic>
      <xdr:nvPicPr>
        <xdr:cNvPr id="9896" name="Picture 4" descr="clip_image3379"/>
        <xdr:cNvPicPr>
          <a:picLocks noChangeAspect="1"/>
        </xdr:cNvPicPr>
      </xdr:nvPicPr>
      <xdr:blipFill>
        <a:blip r:embed="rId1"/>
        <a:stretch>
          <a:fillRect/>
        </a:stretch>
      </xdr:blipFill>
      <xdr:spPr>
        <a:xfrm>
          <a:off x="6217285" y="94792800"/>
          <a:ext cx="295275" cy="234950"/>
        </a:xfrm>
        <a:prstGeom prst="rect">
          <a:avLst/>
        </a:prstGeom>
        <a:noFill/>
        <a:ln w="9525">
          <a:noFill/>
        </a:ln>
      </xdr:spPr>
    </xdr:pic>
    <xdr:clientData/>
  </xdr:twoCellAnchor>
  <xdr:twoCellAnchor editAs="oneCell">
    <xdr:from>
      <xdr:col>8</xdr:col>
      <xdr:colOff>295275</xdr:colOff>
      <xdr:row>74</xdr:row>
      <xdr:rowOff>0</xdr:rowOff>
    </xdr:from>
    <xdr:to>
      <xdr:col>9</xdr:col>
      <xdr:colOff>81915</xdr:colOff>
      <xdr:row>74</xdr:row>
      <xdr:rowOff>234950</xdr:rowOff>
    </xdr:to>
    <xdr:pic>
      <xdr:nvPicPr>
        <xdr:cNvPr id="9897" name="Picture 5" descr="clip_image3380"/>
        <xdr:cNvPicPr>
          <a:picLocks noChangeAspect="1"/>
        </xdr:cNvPicPr>
      </xdr:nvPicPr>
      <xdr:blipFill>
        <a:blip r:embed="rId1"/>
        <a:stretch>
          <a:fillRect/>
        </a:stretch>
      </xdr:blipFill>
      <xdr:spPr>
        <a:xfrm>
          <a:off x="6283325" y="94792800"/>
          <a:ext cx="313055" cy="234950"/>
        </a:xfrm>
        <a:prstGeom prst="rect">
          <a:avLst/>
        </a:prstGeom>
        <a:noFill/>
        <a:ln w="9525">
          <a:noFill/>
        </a:ln>
      </xdr:spPr>
    </xdr:pic>
    <xdr:clientData/>
  </xdr:twoCellAnchor>
  <xdr:twoCellAnchor editAs="oneCell">
    <xdr:from>
      <xdr:col>8</xdr:col>
      <xdr:colOff>295275</xdr:colOff>
      <xdr:row>74</xdr:row>
      <xdr:rowOff>0</xdr:rowOff>
    </xdr:from>
    <xdr:to>
      <xdr:col>9</xdr:col>
      <xdr:colOff>118745</xdr:colOff>
      <xdr:row>74</xdr:row>
      <xdr:rowOff>234950</xdr:rowOff>
    </xdr:to>
    <xdr:pic>
      <xdr:nvPicPr>
        <xdr:cNvPr id="9898" name="Picture 6" descr="clip_image3381"/>
        <xdr:cNvPicPr>
          <a:picLocks noChangeAspect="1"/>
        </xdr:cNvPicPr>
      </xdr:nvPicPr>
      <xdr:blipFill>
        <a:blip r:embed="rId1"/>
        <a:stretch>
          <a:fillRect/>
        </a:stretch>
      </xdr:blipFill>
      <xdr:spPr>
        <a:xfrm>
          <a:off x="6283325" y="94792800"/>
          <a:ext cx="349885"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123190</xdr:colOff>
      <xdr:row>74</xdr:row>
      <xdr:rowOff>234950</xdr:rowOff>
    </xdr:to>
    <xdr:pic>
      <xdr:nvPicPr>
        <xdr:cNvPr id="9899" name="Picture 7" descr="clip_image3383"/>
        <xdr:cNvPicPr>
          <a:picLocks noChangeAspect="1"/>
        </xdr:cNvPicPr>
      </xdr:nvPicPr>
      <xdr:blipFill>
        <a:blip r:embed="rId1"/>
        <a:stretch>
          <a:fillRect/>
        </a:stretch>
      </xdr:blipFill>
      <xdr:spPr>
        <a:xfrm>
          <a:off x="6283325" y="94792800"/>
          <a:ext cx="354330"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120650</xdr:colOff>
      <xdr:row>74</xdr:row>
      <xdr:rowOff>234950</xdr:rowOff>
    </xdr:to>
    <xdr:pic>
      <xdr:nvPicPr>
        <xdr:cNvPr id="9900" name="Picture 8" descr="clip_image3384"/>
        <xdr:cNvPicPr>
          <a:picLocks noChangeAspect="1"/>
        </xdr:cNvPicPr>
      </xdr:nvPicPr>
      <xdr:blipFill>
        <a:blip r:embed="rId1"/>
        <a:stretch>
          <a:fillRect/>
        </a:stretch>
      </xdr:blipFill>
      <xdr:spPr>
        <a:xfrm>
          <a:off x="6283325" y="94792800"/>
          <a:ext cx="351790" cy="234950"/>
        </a:xfrm>
        <a:prstGeom prst="rect">
          <a:avLst/>
        </a:prstGeom>
        <a:noFill/>
        <a:ln w="9525">
          <a:noFill/>
        </a:ln>
      </xdr:spPr>
    </xdr:pic>
    <xdr:clientData/>
  </xdr:twoCellAnchor>
  <xdr:twoCellAnchor editAs="oneCell">
    <xdr:from>
      <xdr:col>8</xdr:col>
      <xdr:colOff>295275</xdr:colOff>
      <xdr:row>74</xdr:row>
      <xdr:rowOff>0</xdr:rowOff>
    </xdr:from>
    <xdr:to>
      <xdr:col>9</xdr:col>
      <xdr:colOff>120015</xdr:colOff>
      <xdr:row>74</xdr:row>
      <xdr:rowOff>234950</xdr:rowOff>
    </xdr:to>
    <xdr:pic>
      <xdr:nvPicPr>
        <xdr:cNvPr id="9901" name="Picture 9" descr="clip_image3386"/>
        <xdr:cNvPicPr>
          <a:picLocks noChangeAspect="1"/>
        </xdr:cNvPicPr>
      </xdr:nvPicPr>
      <xdr:blipFill>
        <a:blip r:embed="rId1"/>
        <a:stretch>
          <a:fillRect/>
        </a:stretch>
      </xdr:blipFill>
      <xdr:spPr>
        <a:xfrm>
          <a:off x="6283325" y="94792800"/>
          <a:ext cx="351155" cy="234950"/>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902"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903"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904"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905"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06"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07"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908"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909"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910"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11"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12"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913"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914"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915"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916"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17"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18"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919"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920"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921"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22"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23"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924"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925"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926"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927"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28"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29"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930"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931"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932"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33"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34"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935"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936"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937"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938"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39"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40"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941"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942"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943"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44"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45"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946"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9947"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948"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949"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50"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51"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9952"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9953"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9954"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55"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9956"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9957"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79375</xdr:colOff>
      <xdr:row>74</xdr:row>
      <xdr:rowOff>0</xdr:rowOff>
    </xdr:from>
    <xdr:to>
      <xdr:col>15</xdr:col>
      <xdr:colOff>168275</xdr:colOff>
      <xdr:row>74</xdr:row>
      <xdr:rowOff>235585</xdr:rowOff>
    </xdr:to>
    <xdr:pic>
      <xdr:nvPicPr>
        <xdr:cNvPr id="9958" name="Picture 2" descr="clip_image3377"/>
        <xdr:cNvPicPr>
          <a:picLocks noChangeAspect="1"/>
        </xdr:cNvPicPr>
      </xdr:nvPicPr>
      <xdr:blipFill>
        <a:blip r:embed="rId1" cstate="print"/>
        <a:stretch>
          <a:fillRect/>
        </a:stretch>
      </xdr:blipFill>
      <xdr:spPr>
        <a:xfrm>
          <a:off x="9420860" y="94792800"/>
          <a:ext cx="8890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9959"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9960"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61"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62"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9963"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9964"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9965"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66"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67"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9968"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79375</xdr:colOff>
      <xdr:row>74</xdr:row>
      <xdr:rowOff>0</xdr:rowOff>
    </xdr:from>
    <xdr:to>
      <xdr:col>15</xdr:col>
      <xdr:colOff>168275</xdr:colOff>
      <xdr:row>74</xdr:row>
      <xdr:rowOff>235585</xdr:rowOff>
    </xdr:to>
    <xdr:pic>
      <xdr:nvPicPr>
        <xdr:cNvPr id="9969" name="Picture 2" descr="clip_image3377"/>
        <xdr:cNvPicPr>
          <a:picLocks noChangeAspect="1"/>
        </xdr:cNvPicPr>
      </xdr:nvPicPr>
      <xdr:blipFill>
        <a:blip r:embed="rId1" cstate="print"/>
        <a:stretch>
          <a:fillRect/>
        </a:stretch>
      </xdr:blipFill>
      <xdr:spPr>
        <a:xfrm>
          <a:off x="9420860" y="94792800"/>
          <a:ext cx="8890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9970"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9971"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72"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73"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9974"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9975"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9976"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77"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78"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9979"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79375</xdr:colOff>
      <xdr:row>74</xdr:row>
      <xdr:rowOff>0</xdr:rowOff>
    </xdr:from>
    <xdr:to>
      <xdr:col>15</xdr:col>
      <xdr:colOff>168275</xdr:colOff>
      <xdr:row>74</xdr:row>
      <xdr:rowOff>235585</xdr:rowOff>
    </xdr:to>
    <xdr:pic>
      <xdr:nvPicPr>
        <xdr:cNvPr id="9980" name="Picture 2" descr="clip_image3377"/>
        <xdr:cNvPicPr>
          <a:picLocks noChangeAspect="1"/>
        </xdr:cNvPicPr>
      </xdr:nvPicPr>
      <xdr:blipFill>
        <a:blip r:embed="rId1" cstate="print"/>
        <a:stretch>
          <a:fillRect/>
        </a:stretch>
      </xdr:blipFill>
      <xdr:spPr>
        <a:xfrm>
          <a:off x="9420860" y="94792800"/>
          <a:ext cx="8890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9981"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9982"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83"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84"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9985"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9986"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9987"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88"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89"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9990"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79375</xdr:colOff>
      <xdr:row>74</xdr:row>
      <xdr:rowOff>0</xdr:rowOff>
    </xdr:from>
    <xdr:to>
      <xdr:col>15</xdr:col>
      <xdr:colOff>168275</xdr:colOff>
      <xdr:row>74</xdr:row>
      <xdr:rowOff>235585</xdr:rowOff>
    </xdr:to>
    <xdr:pic>
      <xdr:nvPicPr>
        <xdr:cNvPr id="9991" name="Picture 2" descr="clip_image3377"/>
        <xdr:cNvPicPr>
          <a:picLocks noChangeAspect="1"/>
        </xdr:cNvPicPr>
      </xdr:nvPicPr>
      <xdr:blipFill>
        <a:blip r:embed="rId1" cstate="print"/>
        <a:stretch>
          <a:fillRect/>
        </a:stretch>
      </xdr:blipFill>
      <xdr:spPr>
        <a:xfrm>
          <a:off x="9420860" y="94792800"/>
          <a:ext cx="8890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9992"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9993"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94"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95"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9996"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9997"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9998"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9999"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000"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001"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79375</xdr:colOff>
      <xdr:row>74</xdr:row>
      <xdr:rowOff>0</xdr:rowOff>
    </xdr:from>
    <xdr:to>
      <xdr:col>15</xdr:col>
      <xdr:colOff>168275</xdr:colOff>
      <xdr:row>74</xdr:row>
      <xdr:rowOff>235585</xdr:rowOff>
    </xdr:to>
    <xdr:pic>
      <xdr:nvPicPr>
        <xdr:cNvPr id="10002" name="Picture 2" descr="clip_image3377"/>
        <xdr:cNvPicPr>
          <a:picLocks noChangeAspect="1"/>
        </xdr:cNvPicPr>
      </xdr:nvPicPr>
      <xdr:blipFill>
        <a:blip r:embed="rId1" cstate="print"/>
        <a:stretch>
          <a:fillRect/>
        </a:stretch>
      </xdr:blipFill>
      <xdr:spPr>
        <a:xfrm>
          <a:off x="9420860" y="94792800"/>
          <a:ext cx="8890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003"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004"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005"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006"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007"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008"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009"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010"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011"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012"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10013"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014"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015"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16"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17"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018"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019"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020"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21"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22"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023"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10024"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025"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026"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27"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28"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029"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030"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031"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32"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33"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034"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10035"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036"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037"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38"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39"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040"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041"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042"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43"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44"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045"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10046"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047"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048"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49"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50"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051"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052"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053"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54"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55"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056"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10057"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058"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059"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60"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61"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062"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063"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064"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65"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066"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10067"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10068"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10069"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10070"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71"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72"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10073"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10074"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10075"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76"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77"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10078"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10079"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10080"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10081"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82"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83"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10084"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10085"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10086"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87"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88"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10089"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10090"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10091"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10092"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93"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94"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10095"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10096"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10097"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98"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099"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10100"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10101"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10102"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10103"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104"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105"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10106"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10107"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10108"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109"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110"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10111"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79375</xdr:colOff>
      <xdr:row>74</xdr:row>
      <xdr:rowOff>0</xdr:rowOff>
    </xdr:from>
    <xdr:to>
      <xdr:col>12</xdr:col>
      <xdr:colOff>168275</xdr:colOff>
      <xdr:row>74</xdr:row>
      <xdr:rowOff>235585</xdr:rowOff>
    </xdr:to>
    <xdr:pic>
      <xdr:nvPicPr>
        <xdr:cNvPr id="10112" name="Picture 2" descr="clip_image3377"/>
        <xdr:cNvPicPr>
          <a:picLocks noChangeAspect="1"/>
        </xdr:cNvPicPr>
      </xdr:nvPicPr>
      <xdr:blipFill>
        <a:blip r:embed="rId1" cstate="print"/>
        <a:stretch>
          <a:fillRect/>
        </a:stretch>
      </xdr:blipFill>
      <xdr:spPr>
        <a:xfrm>
          <a:off x="7904480" y="94792800"/>
          <a:ext cx="8890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10113"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10114"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115"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116"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0</xdr:colOff>
      <xdr:row>74</xdr:row>
      <xdr:rowOff>0</xdr:rowOff>
    </xdr:from>
    <xdr:to>
      <xdr:col>12</xdr:col>
      <xdr:colOff>64770</xdr:colOff>
      <xdr:row>74</xdr:row>
      <xdr:rowOff>235585</xdr:rowOff>
    </xdr:to>
    <xdr:pic>
      <xdr:nvPicPr>
        <xdr:cNvPr id="10117" name="Picture 1" descr="clip_image3376"/>
        <xdr:cNvPicPr>
          <a:picLocks noChangeAspect="1"/>
        </xdr:cNvPicPr>
      </xdr:nvPicPr>
      <xdr:blipFill>
        <a:blip r:embed="rId1" cstate="print"/>
        <a:stretch>
          <a:fillRect/>
        </a:stretch>
      </xdr:blipFill>
      <xdr:spPr>
        <a:xfrm>
          <a:off x="7825105" y="94792800"/>
          <a:ext cx="64770" cy="235585"/>
        </a:xfrm>
        <a:prstGeom prst="rect">
          <a:avLst/>
        </a:prstGeom>
        <a:noFill/>
        <a:ln w="9525">
          <a:noFill/>
        </a:ln>
      </xdr:spPr>
    </xdr:pic>
    <xdr:clientData/>
  </xdr:twoCellAnchor>
  <xdr:twoCellAnchor editAs="oneCell">
    <xdr:from>
      <xdr:col>12</xdr:col>
      <xdr:colOff>303530</xdr:colOff>
      <xdr:row>74</xdr:row>
      <xdr:rowOff>0</xdr:rowOff>
    </xdr:from>
    <xdr:to>
      <xdr:col>13</xdr:col>
      <xdr:colOff>61595</xdr:colOff>
      <xdr:row>74</xdr:row>
      <xdr:rowOff>235585</xdr:rowOff>
    </xdr:to>
    <xdr:pic>
      <xdr:nvPicPr>
        <xdr:cNvPr id="10118" name="Picture 5" descr="clip_image3380"/>
        <xdr:cNvPicPr>
          <a:picLocks noChangeAspect="1"/>
        </xdr:cNvPicPr>
      </xdr:nvPicPr>
      <xdr:blipFill>
        <a:blip r:embed="rId1" cstate="print"/>
        <a:stretch>
          <a:fillRect/>
        </a:stretch>
      </xdr:blipFill>
      <xdr:spPr>
        <a:xfrm>
          <a:off x="8128635" y="94792800"/>
          <a:ext cx="26352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170815</xdr:colOff>
      <xdr:row>74</xdr:row>
      <xdr:rowOff>235585</xdr:rowOff>
    </xdr:to>
    <xdr:pic>
      <xdr:nvPicPr>
        <xdr:cNvPr id="10119" name="Picture 6" descr="clip_image3381"/>
        <xdr:cNvPicPr>
          <a:picLocks noChangeAspect="1"/>
        </xdr:cNvPicPr>
      </xdr:nvPicPr>
      <xdr:blipFill>
        <a:blip r:embed="rId1" cstate="print"/>
        <a:stretch>
          <a:fillRect/>
        </a:stretch>
      </xdr:blipFill>
      <xdr:spPr>
        <a:xfrm>
          <a:off x="8158480" y="94792800"/>
          <a:ext cx="342900"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120" name="Picture 7" descr="clip_image3383"/>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12</xdr:col>
      <xdr:colOff>333375</xdr:colOff>
      <xdr:row>74</xdr:row>
      <xdr:rowOff>0</xdr:rowOff>
    </xdr:from>
    <xdr:to>
      <xdr:col>13</xdr:col>
      <xdr:colOff>207010</xdr:colOff>
      <xdr:row>74</xdr:row>
      <xdr:rowOff>235585</xdr:rowOff>
    </xdr:to>
    <xdr:pic>
      <xdr:nvPicPr>
        <xdr:cNvPr id="10121" name="Picture 8" descr="clip_image3384"/>
        <xdr:cNvPicPr>
          <a:picLocks noChangeAspect="1"/>
        </xdr:cNvPicPr>
      </xdr:nvPicPr>
      <xdr:blipFill>
        <a:blip r:embed="rId1" cstate="print"/>
        <a:stretch>
          <a:fillRect/>
        </a:stretch>
      </xdr:blipFill>
      <xdr:spPr>
        <a:xfrm>
          <a:off x="815848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122"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10123"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124"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125"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26"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27"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128"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129"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130"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31"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32"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133"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10134"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135"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136"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37"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38"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139"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140"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141"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42"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43"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144"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10145"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146"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147"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48"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49"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150"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151"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152"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53"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54"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155"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10156"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157"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158"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59"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60"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161"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162"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163"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64"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65"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166"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79375</xdr:colOff>
      <xdr:row>74</xdr:row>
      <xdr:rowOff>0</xdr:rowOff>
    </xdr:from>
    <xdr:to>
      <xdr:col>14</xdr:col>
      <xdr:colOff>168275</xdr:colOff>
      <xdr:row>74</xdr:row>
      <xdr:rowOff>235585</xdr:rowOff>
    </xdr:to>
    <xdr:pic>
      <xdr:nvPicPr>
        <xdr:cNvPr id="10167" name="Picture 2" descr="clip_image3377"/>
        <xdr:cNvPicPr>
          <a:picLocks noChangeAspect="1"/>
        </xdr:cNvPicPr>
      </xdr:nvPicPr>
      <xdr:blipFill>
        <a:blip r:embed="rId1" cstate="print"/>
        <a:stretch>
          <a:fillRect/>
        </a:stretch>
      </xdr:blipFill>
      <xdr:spPr>
        <a:xfrm>
          <a:off x="8915400" y="94792800"/>
          <a:ext cx="8890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168"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169"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70"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71"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0</xdr:colOff>
      <xdr:row>74</xdr:row>
      <xdr:rowOff>0</xdr:rowOff>
    </xdr:from>
    <xdr:to>
      <xdr:col>14</xdr:col>
      <xdr:colOff>64770</xdr:colOff>
      <xdr:row>74</xdr:row>
      <xdr:rowOff>235585</xdr:rowOff>
    </xdr:to>
    <xdr:pic>
      <xdr:nvPicPr>
        <xdr:cNvPr id="10172" name="Picture 1" descr="clip_image3376"/>
        <xdr:cNvPicPr>
          <a:picLocks noChangeAspect="1"/>
        </xdr:cNvPicPr>
      </xdr:nvPicPr>
      <xdr:blipFill>
        <a:blip r:embed="rId1" cstate="print"/>
        <a:stretch>
          <a:fillRect/>
        </a:stretch>
      </xdr:blipFill>
      <xdr:spPr>
        <a:xfrm>
          <a:off x="8836025" y="94792800"/>
          <a:ext cx="64770" cy="235585"/>
        </a:xfrm>
        <a:prstGeom prst="rect">
          <a:avLst/>
        </a:prstGeom>
        <a:noFill/>
        <a:ln w="9525">
          <a:noFill/>
        </a:ln>
      </xdr:spPr>
    </xdr:pic>
    <xdr:clientData/>
  </xdr:twoCellAnchor>
  <xdr:twoCellAnchor editAs="oneCell">
    <xdr:from>
      <xdr:col>14</xdr:col>
      <xdr:colOff>303530</xdr:colOff>
      <xdr:row>74</xdr:row>
      <xdr:rowOff>0</xdr:rowOff>
    </xdr:from>
    <xdr:to>
      <xdr:col>15</xdr:col>
      <xdr:colOff>61595</xdr:colOff>
      <xdr:row>74</xdr:row>
      <xdr:rowOff>235585</xdr:rowOff>
    </xdr:to>
    <xdr:pic>
      <xdr:nvPicPr>
        <xdr:cNvPr id="10173" name="Picture 5" descr="clip_image3380"/>
        <xdr:cNvPicPr>
          <a:picLocks noChangeAspect="1"/>
        </xdr:cNvPicPr>
      </xdr:nvPicPr>
      <xdr:blipFill>
        <a:blip r:embed="rId1" cstate="print"/>
        <a:stretch>
          <a:fillRect/>
        </a:stretch>
      </xdr:blipFill>
      <xdr:spPr>
        <a:xfrm>
          <a:off x="9139555" y="94792800"/>
          <a:ext cx="26352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170815</xdr:colOff>
      <xdr:row>74</xdr:row>
      <xdr:rowOff>235585</xdr:rowOff>
    </xdr:to>
    <xdr:pic>
      <xdr:nvPicPr>
        <xdr:cNvPr id="10174" name="Picture 6" descr="clip_image3381"/>
        <xdr:cNvPicPr>
          <a:picLocks noChangeAspect="1"/>
        </xdr:cNvPicPr>
      </xdr:nvPicPr>
      <xdr:blipFill>
        <a:blip r:embed="rId1" cstate="print"/>
        <a:stretch>
          <a:fillRect/>
        </a:stretch>
      </xdr:blipFill>
      <xdr:spPr>
        <a:xfrm>
          <a:off x="9169400" y="94792800"/>
          <a:ext cx="342900"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75" name="Picture 7" descr="clip_image3383"/>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14</xdr:col>
      <xdr:colOff>333375</xdr:colOff>
      <xdr:row>74</xdr:row>
      <xdr:rowOff>0</xdr:rowOff>
    </xdr:from>
    <xdr:to>
      <xdr:col>15</xdr:col>
      <xdr:colOff>207010</xdr:colOff>
      <xdr:row>74</xdr:row>
      <xdr:rowOff>235585</xdr:rowOff>
    </xdr:to>
    <xdr:pic>
      <xdr:nvPicPr>
        <xdr:cNvPr id="10176" name="Picture 8" descr="clip_image3384"/>
        <xdr:cNvPicPr>
          <a:picLocks noChangeAspect="1"/>
        </xdr:cNvPicPr>
      </xdr:nvPicPr>
      <xdr:blipFill>
        <a:blip r:embed="rId1" cstate="print"/>
        <a:stretch>
          <a:fillRect/>
        </a:stretch>
      </xdr:blipFill>
      <xdr:spPr>
        <a:xfrm>
          <a:off x="916940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10177"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10178"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10179"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10180"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181"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182"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10183"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10184"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10185"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186"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187"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10188"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10189"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10190"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10191"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192"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193"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10194"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10195"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10196"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197"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198"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10199"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10200"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10201"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10202"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03"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04"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10205"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10206"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10207"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08"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09"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10210"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10211"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10212"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10213"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14"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15"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10216"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10217"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10218"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19"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20"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10221"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79375</xdr:colOff>
      <xdr:row>74</xdr:row>
      <xdr:rowOff>0</xdr:rowOff>
    </xdr:from>
    <xdr:to>
      <xdr:col>13</xdr:col>
      <xdr:colOff>168275</xdr:colOff>
      <xdr:row>74</xdr:row>
      <xdr:rowOff>235585</xdr:rowOff>
    </xdr:to>
    <xdr:pic>
      <xdr:nvPicPr>
        <xdr:cNvPr id="10222" name="Picture 2" descr="clip_image3377"/>
        <xdr:cNvPicPr>
          <a:picLocks noChangeAspect="1"/>
        </xdr:cNvPicPr>
      </xdr:nvPicPr>
      <xdr:blipFill>
        <a:blip r:embed="rId1" cstate="print"/>
        <a:stretch>
          <a:fillRect/>
        </a:stretch>
      </xdr:blipFill>
      <xdr:spPr>
        <a:xfrm>
          <a:off x="8409940" y="94792800"/>
          <a:ext cx="8890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10223"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10224"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25"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26"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0</xdr:colOff>
      <xdr:row>74</xdr:row>
      <xdr:rowOff>0</xdr:rowOff>
    </xdr:from>
    <xdr:to>
      <xdr:col>13</xdr:col>
      <xdr:colOff>64770</xdr:colOff>
      <xdr:row>74</xdr:row>
      <xdr:rowOff>235585</xdr:rowOff>
    </xdr:to>
    <xdr:pic>
      <xdr:nvPicPr>
        <xdr:cNvPr id="10227" name="Picture 1" descr="clip_image3376"/>
        <xdr:cNvPicPr>
          <a:picLocks noChangeAspect="1"/>
        </xdr:cNvPicPr>
      </xdr:nvPicPr>
      <xdr:blipFill>
        <a:blip r:embed="rId1" cstate="print"/>
        <a:stretch>
          <a:fillRect/>
        </a:stretch>
      </xdr:blipFill>
      <xdr:spPr>
        <a:xfrm>
          <a:off x="8330565" y="94792800"/>
          <a:ext cx="64770" cy="235585"/>
        </a:xfrm>
        <a:prstGeom prst="rect">
          <a:avLst/>
        </a:prstGeom>
        <a:noFill/>
        <a:ln w="9525">
          <a:noFill/>
        </a:ln>
      </xdr:spPr>
    </xdr:pic>
    <xdr:clientData/>
  </xdr:twoCellAnchor>
  <xdr:twoCellAnchor editAs="oneCell">
    <xdr:from>
      <xdr:col>13</xdr:col>
      <xdr:colOff>303530</xdr:colOff>
      <xdr:row>74</xdr:row>
      <xdr:rowOff>0</xdr:rowOff>
    </xdr:from>
    <xdr:to>
      <xdr:col>14</xdr:col>
      <xdr:colOff>61595</xdr:colOff>
      <xdr:row>74</xdr:row>
      <xdr:rowOff>235585</xdr:rowOff>
    </xdr:to>
    <xdr:pic>
      <xdr:nvPicPr>
        <xdr:cNvPr id="10228" name="Picture 5" descr="clip_image3380"/>
        <xdr:cNvPicPr>
          <a:picLocks noChangeAspect="1"/>
        </xdr:cNvPicPr>
      </xdr:nvPicPr>
      <xdr:blipFill>
        <a:blip r:embed="rId1" cstate="print"/>
        <a:stretch>
          <a:fillRect/>
        </a:stretch>
      </xdr:blipFill>
      <xdr:spPr>
        <a:xfrm>
          <a:off x="8634095" y="94792800"/>
          <a:ext cx="26352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170815</xdr:colOff>
      <xdr:row>74</xdr:row>
      <xdr:rowOff>235585</xdr:rowOff>
    </xdr:to>
    <xdr:pic>
      <xdr:nvPicPr>
        <xdr:cNvPr id="10229" name="Picture 6" descr="clip_image3381"/>
        <xdr:cNvPicPr>
          <a:picLocks noChangeAspect="1"/>
        </xdr:cNvPicPr>
      </xdr:nvPicPr>
      <xdr:blipFill>
        <a:blip r:embed="rId1" cstate="print"/>
        <a:stretch>
          <a:fillRect/>
        </a:stretch>
      </xdr:blipFill>
      <xdr:spPr>
        <a:xfrm>
          <a:off x="8663940" y="94792800"/>
          <a:ext cx="342900"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30" name="Picture 7" descr="clip_image3383"/>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13</xdr:col>
      <xdr:colOff>333375</xdr:colOff>
      <xdr:row>74</xdr:row>
      <xdr:rowOff>0</xdr:rowOff>
    </xdr:from>
    <xdr:to>
      <xdr:col>14</xdr:col>
      <xdr:colOff>207010</xdr:colOff>
      <xdr:row>74</xdr:row>
      <xdr:rowOff>235585</xdr:rowOff>
    </xdr:to>
    <xdr:pic>
      <xdr:nvPicPr>
        <xdr:cNvPr id="10231" name="Picture 8" descr="clip_image3384"/>
        <xdr:cNvPicPr>
          <a:picLocks noChangeAspect="1"/>
        </xdr:cNvPicPr>
      </xdr:nvPicPr>
      <xdr:blipFill>
        <a:blip r:embed="rId1" cstate="print"/>
        <a:stretch>
          <a:fillRect/>
        </a:stretch>
      </xdr:blipFill>
      <xdr:spPr>
        <a:xfrm>
          <a:off x="866394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232"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79375</xdr:colOff>
      <xdr:row>74</xdr:row>
      <xdr:rowOff>0</xdr:rowOff>
    </xdr:from>
    <xdr:to>
      <xdr:col>15</xdr:col>
      <xdr:colOff>168275</xdr:colOff>
      <xdr:row>74</xdr:row>
      <xdr:rowOff>235585</xdr:rowOff>
    </xdr:to>
    <xdr:pic>
      <xdr:nvPicPr>
        <xdr:cNvPr id="10233" name="Picture 2" descr="clip_image3377"/>
        <xdr:cNvPicPr>
          <a:picLocks noChangeAspect="1"/>
        </xdr:cNvPicPr>
      </xdr:nvPicPr>
      <xdr:blipFill>
        <a:blip r:embed="rId1" cstate="print"/>
        <a:stretch>
          <a:fillRect/>
        </a:stretch>
      </xdr:blipFill>
      <xdr:spPr>
        <a:xfrm>
          <a:off x="9420860" y="94792800"/>
          <a:ext cx="8890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234"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235"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36"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37"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238"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239"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240"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41"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42"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243"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79375</xdr:colOff>
      <xdr:row>74</xdr:row>
      <xdr:rowOff>0</xdr:rowOff>
    </xdr:from>
    <xdr:to>
      <xdr:col>15</xdr:col>
      <xdr:colOff>168275</xdr:colOff>
      <xdr:row>74</xdr:row>
      <xdr:rowOff>235585</xdr:rowOff>
    </xdr:to>
    <xdr:pic>
      <xdr:nvPicPr>
        <xdr:cNvPr id="10244" name="Picture 2" descr="clip_image3377"/>
        <xdr:cNvPicPr>
          <a:picLocks noChangeAspect="1"/>
        </xdr:cNvPicPr>
      </xdr:nvPicPr>
      <xdr:blipFill>
        <a:blip r:embed="rId1" cstate="print"/>
        <a:stretch>
          <a:fillRect/>
        </a:stretch>
      </xdr:blipFill>
      <xdr:spPr>
        <a:xfrm>
          <a:off x="9420860" y="94792800"/>
          <a:ext cx="8890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245"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246"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47"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48"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249"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250"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251"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52"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53"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254"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79375</xdr:colOff>
      <xdr:row>74</xdr:row>
      <xdr:rowOff>0</xdr:rowOff>
    </xdr:from>
    <xdr:to>
      <xdr:col>15</xdr:col>
      <xdr:colOff>168275</xdr:colOff>
      <xdr:row>74</xdr:row>
      <xdr:rowOff>235585</xdr:rowOff>
    </xdr:to>
    <xdr:pic>
      <xdr:nvPicPr>
        <xdr:cNvPr id="10255" name="Picture 2" descr="clip_image3377"/>
        <xdr:cNvPicPr>
          <a:picLocks noChangeAspect="1"/>
        </xdr:cNvPicPr>
      </xdr:nvPicPr>
      <xdr:blipFill>
        <a:blip r:embed="rId1" cstate="print"/>
        <a:stretch>
          <a:fillRect/>
        </a:stretch>
      </xdr:blipFill>
      <xdr:spPr>
        <a:xfrm>
          <a:off x="9420860" y="94792800"/>
          <a:ext cx="8890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256"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257"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58"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59"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260"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261"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262"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63"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64"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265"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79375</xdr:colOff>
      <xdr:row>74</xdr:row>
      <xdr:rowOff>0</xdr:rowOff>
    </xdr:from>
    <xdr:to>
      <xdr:col>15</xdr:col>
      <xdr:colOff>168275</xdr:colOff>
      <xdr:row>74</xdr:row>
      <xdr:rowOff>235585</xdr:rowOff>
    </xdr:to>
    <xdr:pic>
      <xdr:nvPicPr>
        <xdr:cNvPr id="10266" name="Picture 2" descr="clip_image3377"/>
        <xdr:cNvPicPr>
          <a:picLocks noChangeAspect="1"/>
        </xdr:cNvPicPr>
      </xdr:nvPicPr>
      <xdr:blipFill>
        <a:blip r:embed="rId1" cstate="print"/>
        <a:stretch>
          <a:fillRect/>
        </a:stretch>
      </xdr:blipFill>
      <xdr:spPr>
        <a:xfrm>
          <a:off x="9420860" y="94792800"/>
          <a:ext cx="8890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267"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268"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69"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70"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271"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272"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273"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74"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75"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276"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79375</xdr:colOff>
      <xdr:row>74</xdr:row>
      <xdr:rowOff>0</xdr:rowOff>
    </xdr:from>
    <xdr:to>
      <xdr:col>15</xdr:col>
      <xdr:colOff>168275</xdr:colOff>
      <xdr:row>74</xdr:row>
      <xdr:rowOff>235585</xdr:rowOff>
    </xdr:to>
    <xdr:pic>
      <xdr:nvPicPr>
        <xdr:cNvPr id="10277" name="Picture 2" descr="clip_image3377"/>
        <xdr:cNvPicPr>
          <a:picLocks noChangeAspect="1"/>
        </xdr:cNvPicPr>
      </xdr:nvPicPr>
      <xdr:blipFill>
        <a:blip r:embed="rId1" cstate="print"/>
        <a:stretch>
          <a:fillRect/>
        </a:stretch>
      </xdr:blipFill>
      <xdr:spPr>
        <a:xfrm>
          <a:off x="9420860" y="94792800"/>
          <a:ext cx="8890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278"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279"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80"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81"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0</xdr:colOff>
      <xdr:row>74</xdr:row>
      <xdr:rowOff>0</xdr:rowOff>
    </xdr:from>
    <xdr:to>
      <xdr:col>15</xdr:col>
      <xdr:colOff>64770</xdr:colOff>
      <xdr:row>74</xdr:row>
      <xdr:rowOff>235585</xdr:rowOff>
    </xdr:to>
    <xdr:pic>
      <xdr:nvPicPr>
        <xdr:cNvPr id="10282" name="Picture 1" descr="clip_image3376"/>
        <xdr:cNvPicPr>
          <a:picLocks noChangeAspect="1"/>
        </xdr:cNvPicPr>
      </xdr:nvPicPr>
      <xdr:blipFill>
        <a:blip r:embed="rId1" cstate="print"/>
        <a:stretch>
          <a:fillRect/>
        </a:stretch>
      </xdr:blipFill>
      <xdr:spPr>
        <a:xfrm>
          <a:off x="9341485" y="94792800"/>
          <a:ext cx="64770" cy="235585"/>
        </a:xfrm>
        <a:prstGeom prst="rect">
          <a:avLst/>
        </a:prstGeom>
        <a:noFill/>
        <a:ln w="9525">
          <a:noFill/>
        </a:ln>
      </xdr:spPr>
    </xdr:pic>
    <xdr:clientData/>
  </xdr:twoCellAnchor>
  <xdr:twoCellAnchor editAs="oneCell">
    <xdr:from>
      <xdr:col>15</xdr:col>
      <xdr:colOff>303530</xdr:colOff>
      <xdr:row>74</xdr:row>
      <xdr:rowOff>0</xdr:rowOff>
    </xdr:from>
    <xdr:to>
      <xdr:col>16</xdr:col>
      <xdr:colOff>61595</xdr:colOff>
      <xdr:row>74</xdr:row>
      <xdr:rowOff>235585</xdr:rowOff>
    </xdr:to>
    <xdr:pic>
      <xdr:nvPicPr>
        <xdr:cNvPr id="10283" name="Picture 5" descr="clip_image3380"/>
        <xdr:cNvPicPr>
          <a:picLocks noChangeAspect="1"/>
        </xdr:cNvPicPr>
      </xdr:nvPicPr>
      <xdr:blipFill>
        <a:blip r:embed="rId1" cstate="print"/>
        <a:stretch>
          <a:fillRect/>
        </a:stretch>
      </xdr:blipFill>
      <xdr:spPr>
        <a:xfrm>
          <a:off x="9645015" y="94792800"/>
          <a:ext cx="26352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170815</xdr:colOff>
      <xdr:row>74</xdr:row>
      <xdr:rowOff>235585</xdr:rowOff>
    </xdr:to>
    <xdr:pic>
      <xdr:nvPicPr>
        <xdr:cNvPr id="10284" name="Picture 6" descr="clip_image3381"/>
        <xdr:cNvPicPr>
          <a:picLocks noChangeAspect="1"/>
        </xdr:cNvPicPr>
      </xdr:nvPicPr>
      <xdr:blipFill>
        <a:blip r:embed="rId1" cstate="print"/>
        <a:stretch>
          <a:fillRect/>
        </a:stretch>
      </xdr:blipFill>
      <xdr:spPr>
        <a:xfrm>
          <a:off x="9674860" y="94792800"/>
          <a:ext cx="342900"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85" name="Picture 7" descr="clip_image3383"/>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15</xdr:col>
      <xdr:colOff>333375</xdr:colOff>
      <xdr:row>74</xdr:row>
      <xdr:rowOff>0</xdr:rowOff>
    </xdr:from>
    <xdr:to>
      <xdr:col>16</xdr:col>
      <xdr:colOff>207010</xdr:colOff>
      <xdr:row>74</xdr:row>
      <xdr:rowOff>235585</xdr:rowOff>
    </xdr:to>
    <xdr:pic>
      <xdr:nvPicPr>
        <xdr:cNvPr id="10286" name="Picture 8" descr="clip_image3384"/>
        <xdr:cNvPicPr>
          <a:picLocks noChangeAspect="1"/>
        </xdr:cNvPicPr>
      </xdr:nvPicPr>
      <xdr:blipFill>
        <a:blip r:embed="rId1" cstate="print"/>
        <a:stretch>
          <a:fillRect/>
        </a:stretch>
      </xdr:blipFill>
      <xdr:spPr>
        <a:xfrm>
          <a:off x="9674860" y="94792800"/>
          <a:ext cx="379095" cy="235585"/>
        </a:xfrm>
        <a:prstGeom prst="rect">
          <a:avLst/>
        </a:prstGeom>
        <a:noFill/>
        <a:ln w="9525">
          <a:noFill/>
        </a:ln>
      </xdr:spPr>
    </xdr:pic>
    <xdr:clientData/>
  </xdr:twoCellAnchor>
  <xdr:twoCellAnchor editAs="oneCell">
    <xdr:from>
      <xdr:col>9</xdr:col>
      <xdr:colOff>0</xdr:colOff>
      <xdr:row>74</xdr:row>
      <xdr:rowOff>0</xdr:rowOff>
    </xdr:from>
    <xdr:to>
      <xdr:col>9</xdr:col>
      <xdr:colOff>66040</xdr:colOff>
      <xdr:row>74</xdr:row>
      <xdr:rowOff>234950</xdr:rowOff>
    </xdr:to>
    <xdr:pic>
      <xdr:nvPicPr>
        <xdr:cNvPr id="10287" name="Picture 1" descr="clip_image3376"/>
        <xdr:cNvPicPr>
          <a:picLocks noChangeAspect="1"/>
        </xdr:cNvPicPr>
      </xdr:nvPicPr>
      <xdr:blipFill>
        <a:blip r:embed="rId1"/>
        <a:stretch>
          <a:fillRect/>
        </a:stretch>
      </xdr:blipFill>
      <xdr:spPr>
        <a:xfrm>
          <a:off x="6514465" y="94792800"/>
          <a:ext cx="66040" cy="234950"/>
        </a:xfrm>
        <a:prstGeom prst="rect">
          <a:avLst/>
        </a:prstGeom>
        <a:noFill/>
        <a:ln w="9525">
          <a:noFill/>
        </a:ln>
      </xdr:spPr>
    </xdr:pic>
    <xdr:clientData/>
  </xdr:twoCellAnchor>
  <xdr:twoCellAnchor editAs="oneCell">
    <xdr:from>
      <xdr:col>9</xdr:col>
      <xdr:colOff>79375</xdr:colOff>
      <xdr:row>74</xdr:row>
      <xdr:rowOff>0</xdr:rowOff>
    </xdr:from>
    <xdr:to>
      <xdr:col>9</xdr:col>
      <xdr:colOff>141605</xdr:colOff>
      <xdr:row>74</xdr:row>
      <xdr:rowOff>234950</xdr:rowOff>
    </xdr:to>
    <xdr:pic>
      <xdr:nvPicPr>
        <xdr:cNvPr id="10288" name="Picture 2" descr="clip_image3377"/>
        <xdr:cNvPicPr>
          <a:picLocks noChangeAspect="1"/>
        </xdr:cNvPicPr>
      </xdr:nvPicPr>
      <xdr:blipFill>
        <a:blip r:embed="rId1"/>
        <a:stretch>
          <a:fillRect/>
        </a:stretch>
      </xdr:blipFill>
      <xdr:spPr>
        <a:xfrm>
          <a:off x="6593840" y="94792800"/>
          <a:ext cx="62230" cy="234950"/>
        </a:xfrm>
        <a:prstGeom prst="rect">
          <a:avLst/>
        </a:prstGeom>
        <a:noFill/>
        <a:ln w="9525">
          <a:noFill/>
        </a:ln>
      </xdr:spPr>
    </xdr:pic>
    <xdr:clientData/>
  </xdr:twoCellAnchor>
  <xdr:twoCellAnchor editAs="oneCell">
    <xdr:from>
      <xdr:col>9</xdr:col>
      <xdr:colOff>154305</xdr:colOff>
      <xdr:row>74</xdr:row>
      <xdr:rowOff>0</xdr:rowOff>
    </xdr:from>
    <xdr:to>
      <xdr:col>9</xdr:col>
      <xdr:colOff>219075</xdr:colOff>
      <xdr:row>74</xdr:row>
      <xdr:rowOff>234950</xdr:rowOff>
    </xdr:to>
    <xdr:pic>
      <xdr:nvPicPr>
        <xdr:cNvPr id="10289" name="Picture 3" descr="clip_image3378"/>
        <xdr:cNvPicPr>
          <a:picLocks noChangeAspect="1"/>
        </xdr:cNvPicPr>
      </xdr:nvPicPr>
      <xdr:blipFill>
        <a:blip r:embed="rId1"/>
        <a:stretch>
          <a:fillRect/>
        </a:stretch>
      </xdr:blipFill>
      <xdr:spPr>
        <a:xfrm>
          <a:off x="6668770" y="94792800"/>
          <a:ext cx="64770" cy="234950"/>
        </a:xfrm>
        <a:prstGeom prst="rect">
          <a:avLst/>
        </a:prstGeom>
        <a:noFill/>
        <a:ln w="9525">
          <a:noFill/>
        </a:ln>
      </xdr:spPr>
    </xdr:pic>
    <xdr:clientData/>
  </xdr:twoCellAnchor>
  <xdr:twoCellAnchor editAs="oneCell">
    <xdr:from>
      <xdr:col>9</xdr:col>
      <xdr:colOff>229235</xdr:colOff>
      <xdr:row>74</xdr:row>
      <xdr:rowOff>0</xdr:rowOff>
    </xdr:from>
    <xdr:to>
      <xdr:col>9</xdr:col>
      <xdr:colOff>295275</xdr:colOff>
      <xdr:row>74</xdr:row>
      <xdr:rowOff>234950</xdr:rowOff>
    </xdr:to>
    <xdr:pic>
      <xdr:nvPicPr>
        <xdr:cNvPr id="10290" name="Picture 4" descr="clip_image3379"/>
        <xdr:cNvPicPr>
          <a:picLocks noChangeAspect="1"/>
        </xdr:cNvPicPr>
      </xdr:nvPicPr>
      <xdr:blipFill>
        <a:blip r:embed="rId1"/>
        <a:stretch>
          <a:fillRect/>
        </a:stretch>
      </xdr:blipFill>
      <xdr:spPr>
        <a:xfrm>
          <a:off x="6743700" y="94792800"/>
          <a:ext cx="66040"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361950</xdr:colOff>
      <xdr:row>74</xdr:row>
      <xdr:rowOff>234950</xdr:rowOff>
    </xdr:to>
    <xdr:pic>
      <xdr:nvPicPr>
        <xdr:cNvPr id="10291" name="Picture 5" descr="clip_image3380"/>
        <xdr:cNvPicPr>
          <a:picLocks noChangeAspect="1"/>
        </xdr:cNvPicPr>
      </xdr:nvPicPr>
      <xdr:blipFill>
        <a:blip r:embed="rId1"/>
        <a:stretch>
          <a:fillRect/>
        </a:stretch>
      </xdr:blipFill>
      <xdr:spPr>
        <a:xfrm>
          <a:off x="6809740" y="94792800"/>
          <a:ext cx="6667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360045</xdr:colOff>
      <xdr:row>74</xdr:row>
      <xdr:rowOff>234950</xdr:rowOff>
    </xdr:to>
    <xdr:pic>
      <xdr:nvPicPr>
        <xdr:cNvPr id="10292" name="Picture 6" descr="clip_image3381"/>
        <xdr:cNvPicPr>
          <a:picLocks noChangeAspect="1"/>
        </xdr:cNvPicPr>
      </xdr:nvPicPr>
      <xdr:blipFill>
        <a:blip r:embed="rId1"/>
        <a:stretch>
          <a:fillRect/>
        </a:stretch>
      </xdr:blipFill>
      <xdr:spPr>
        <a:xfrm>
          <a:off x="6809740" y="94792800"/>
          <a:ext cx="64770"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364490</xdr:colOff>
      <xdr:row>74</xdr:row>
      <xdr:rowOff>234950</xdr:rowOff>
    </xdr:to>
    <xdr:pic>
      <xdr:nvPicPr>
        <xdr:cNvPr id="10293" name="Picture 7" descr="clip_image3383"/>
        <xdr:cNvPicPr>
          <a:picLocks noChangeAspect="1"/>
        </xdr:cNvPicPr>
      </xdr:nvPicPr>
      <xdr:blipFill>
        <a:blip r:embed="rId1"/>
        <a:stretch>
          <a:fillRect/>
        </a:stretch>
      </xdr:blipFill>
      <xdr:spPr>
        <a:xfrm>
          <a:off x="6809740" y="94792800"/>
          <a:ext cx="6921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361950</xdr:colOff>
      <xdr:row>74</xdr:row>
      <xdr:rowOff>234950</xdr:rowOff>
    </xdr:to>
    <xdr:pic>
      <xdr:nvPicPr>
        <xdr:cNvPr id="10294" name="Picture 8" descr="clip_image3384"/>
        <xdr:cNvPicPr>
          <a:picLocks noChangeAspect="1"/>
        </xdr:cNvPicPr>
      </xdr:nvPicPr>
      <xdr:blipFill>
        <a:blip r:embed="rId1"/>
        <a:stretch>
          <a:fillRect/>
        </a:stretch>
      </xdr:blipFill>
      <xdr:spPr>
        <a:xfrm>
          <a:off x="6809740" y="94792800"/>
          <a:ext cx="6667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361315</xdr:colOff>
      <xdr:row>74</xdr:row>
      <xdr:rowOff>234950</xdr:rowOff>
    </xdr:to>
    <xdr:pic>
      <xdr:nvPicPr>
        <xdr:cNvPr id="10295" name="Picture 9" descr="clip_image3386"/>
        <xdr:cNvPicPr>
          <a:picLocks noChangeAspect="1"/>
        </xdr:cNvPicPr>
      </xdr:nvPicPr>
      <xdr:blipFill>
        <a:blip r:embed="rId1"/>
        <a:stretch>
          <a:fillRect/>
        </a:stretch>
      </xdr:blipFill>
      <xdr:spPr>
        <a:xfrm>
          <a:off x="6809740" y="94792800"/>
          <a:ext cx="66040" cy="234950"/>
        </a:xfrm>
        <a:prstGeom prst="rect">
          <a:avLst/>
        </a:prstGeom>
        <a:noFill/>
        <a:ln w="9525">
          <a:noFill/>
        </a:ln>
      </xdr:spPr>
    </xdr:pic>
    <xdr:clientData/>
  </xdr:twoCellAnchor>
  <xdr:twoCellAnchor editAs="oneCell">
    <xdr:from>
      <xdr:col>9</xdr:col>
      <xdr:colOff>0</xdr:colOff>
      <xdr:row>74</xdr:row>
      <xdr:rowOff>0</xdr:rowOff>
    </xdr:from>
    <xdr:to>
      <xdr:col>9</xdr:col>
      <xdr:colOff>66040</xdr:colOff>
      <xdr:row>74</xdr:row>
      <xdr:rowOff>234950</xdr:rowOff>
    </xdr:to>
    <xdr:pic>
      <xdr:nvPicPr>
        <xdr:cNvPr id="10296" name="Picture 1" descr="clip_image3376"/>
        <xdr:cNvPicPr>
          <a:picLocks noChangeAspect="1"/>
        </xdr:cNvPicPr>
      </xdr:nvPicPr>
      <xdr:blipFill>
        <a:blip r:embed="rId1"/>
        <a:stretch>
          <a:fillRect/>
        </a:stretch>
      </xdr:blipFill>
      <xdr:spPr>
        <a:xfrm>
          <a:off x="6514465" y="94792800"/>
          <a:ext cx="66040" cy="234950"/>
        </a:xfrm>
        <a:prstGeom prst="rect">
          <a:avLst/>
        </a:prstGeom>
        <a:noFill/>
        <a:ln w="9525">
          <a:noFill/>
        </a:ln>
      </xdr:spPr>
    </xdr:pic>
    <xdr:clientData/>
  </xdr:twoCellAnchor>
  <xdr:twoCellAnchor editAs="oneCell">
    <xdr:from>
      <xdr:col>9</xdr:col>
      <xdr:colOff>79375</xdr:colOff>
      <xdr:row>74</xdr:row>
      <xdr:rowOff>0</xdr:rowOff>
    </xdr:from>
    <xdr:to>
      <xdr:col>9</xdr:col>
      <xdr:colOff>141605</xdr:colOff>
      <xdr:row>74</xdr:row>
      <xdr:rowOff>234950</xdr:rowOff>
    </xdr:to>
    <xdr:pic>
      <xdr:nvPicPr>
        <xdr:cNvPr id="10297" name="Picture 2" descr="clip_image3377"/>
        <xdr:cNvPicPr>
          <a:picLocks noChangeAspect="1"/>
        </xdr:cNvPicPr>
      </xdr:nvPicPr>
      <xdr:blipFill>
        <a:blip r:embed="rId1"/>
        <a:stretch>
          <a:fillRect/>
        </a:stretch>
      </xdr:blipFill>
      <xdr:spPr>
        <a:xfrm>
          <a:off x="6593840" y="94792800"/>
          <a:ext cx="62230" cy="234950"/>
        </a:xfrm>
        <a:prstGeom prst="rect">
          <a:avLst/>
        </a:prstGeom>
        <a:noFill/>
        <a:ln w="9525">
          <a:noFill/>
        </a:ln>
      </xdr:spPr>
    </xdr:pic>
    <xdr:clientData/>
  </xdr:twoCellAnchor>
  <xdr:twoCellAnchor editAs="oneCell">
    <xdr:from>
      <xdr:col>9</xdr:col>
      <xdr:colOff>154305</xdr:colOff>
      <xdr:row>74</xdr:row>
      <xdr:rowOff>0</xdr:rowOff>
    </xdr:from>
    <xdr:to>
      <xdr:col>9</xdr:col>
      <xdr:colOff>219075</xdr:colOff>
      <xdr:row>74</xdr:row>
      <xdr:rowOff>234950</xdr:rowOff>
    </xdr:to>
    <xdr:pic>
      <xdr:nvPicPr>
        <xdr:cNvPr id="10298" name="Picture 3" descr="clip_image3378"/>
        <xdr:cNvPicPr>
          <a:picLocks noChangeAspect="1"/>
        </xdr:cNvPicPr>
      </xdr:nvPicPr>
      <xdr:blipFill>
        <a:blip r:embed="rId1"/>
        <a:stretch>
          <a:fillRect/>
        </a:stretch>
      </xdr:blipFill>
      <xdr:spPr>
        <a:xfrm>
          <a:off x="6668770" y="94792800"/>
          <a:ext cx="64770" cy="234950"/>
        </a:xfrm>
        <a:prstGeom prst="rect">
          <a:avLst/>
        </a:prstGeom>
        <a:noFill/>
        <a:ln w="9525">
          <a:noFill/>
        </a:ln>
      </xdr:spPr>
    </xdr:pic>
    <xdr:clientData/>
  </xdr:twoCellAnchor>
  <xdr:twoCellAnchor editAs="oneCell">
    <xdr:from>
      <xdr:col>9</xdr:col>
      <xdr:colOff>229235</xdr:colOff>
      <xdr:row>74</xdr:row>
      <xdr:rowOff>0</xdr:rowOff>
    </xdr:from>
    <xdr:to>
      <xdr:col>9</xdr:col>
      <xdr:colOff>295275</xdr:colOff>
      <xdr:row>74</xdr:row>
      <xdr:rowOff>234950</xdr:rowOff>
    </xdr:to>
    <xdr:pic>
      <xdr:nvPicPr>
        <xdr:cNvPr id="10299" name="Picture 4" descr="clip_image3379"/>
        <xdr:cNvPicPr>
          <a:picLocks noChangeAspect="1"/>
        </xdr:cNvPicPr>
      </xdr:nvPicPr>
      <xdr:blipFill>
        <a:blip r:embed="rId1"/>
        <a:stretch>
          <a:fillRect/>
        </a:stretch>
      </xdr:blipFill>
      <xdr:spPr>
        <a:xfrm>
          <a:off x="6743700" y="94792800"/>
          <a:ext cx="66040"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361950</xdr:colOff>
      <xdr:row>74</xdr:row>
      <xdr:rowOff>234950</xdr:rowOff>
    </xdr:to>
    <xdr:pic>
      <xdr:nvPicPr>
        <xdr:cNvPr id="10300" name="Picture 5" descr="clip_image3380"/>
        <xdr:cNvPicPr>
          <a:picLocks noChangeAspect="1"/>
        </xdr:cNvPicPr>
      </xdr:nvPicPr>
      <xdr:blipFill>
        <a:blip r:embed="rId1"/>
        <a:stretch>
          <a:fillRect/>
        </a:stretch>
      </xdr:blipFill>
      <xdr:spPr>
        <a:xfrm>
          <a:off x="6809740" y="94792800"/>
          <a:ext cx="6667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360045</xdr:colOff>
      <xdr:row>74</xdr:row>
      <xdr:rowOff>234950</xdr:rowOff>
    </xdr:to>
    <xdr:pic>
      <xdr:nvPicPr>
        <xdr:cNvPr id="10301" name="Picture 6" descr="clip_image3381"/>
        <xdr:cNvPicPr>
          <a:picLocks noChangeAspect="1"/>
        </xdr:cNvPicPr>
      </xdr:nvPicPr>
      <xdr:blipFill>
        <a:blip r:embed="rId1"/>
        <a:stretch>
          <a:fillRect/>
        </a:stretch>
      </xdr:blipFill>
      <xdr:spPr>
        <a:xfrm>
          <a:off x="6809740" y="94792800"/>
          <a:ext cx="64770"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364490</xdr:colOff>
      <xdr:row>74</xdr:row>
      <xdr:rowOff>234950</xdr:rowOff>
    </xdr:to>
    <xdr:pic>
      <xdr:nvPicPr>
        <xdr:cNvPr id="10302" name="Picture 7" descr="clip_image3383"/>
        <xdr:cNvPicPr>
          <a:picLocks noChangeAspect="1"/>
        </xdr:cNvPicPr>
      </xdr:nvPicPr>
      <xdr:blipFill>
        <a:blip r:embed="rId1"/>
        <a:stretch>
          <a:fillRect/>
        </a:stretch>
      </xdr:blipFill>
      <xdr:spPr>
        <a:xfrm>
          <a:off x="6809740" y="94792800"/>
          <a:ext cx="6921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361950</xdr:colOff>
      <xdr:row>74</xdr:row>
      <xdr:rowOff>234950</xdr:rowOff>
    </xdr:to>
    <xdr:pic>
      <xdr:nvPicPr>
        <xdr:cNvPr id="10303" name="Picture 8" descr="clip_image3384"/>
        <xdr:cNvPicPr>
          <a:picLocks noChangeAspect="1"/>
        </xdr:cNvPicPr>
      </xdr:nvPicPr>
      <xdr:blipFill>
        <a:blip r:embed="rId1"/>
        <a:stretch>
          <a:fillRect/>
        </a:stretch>
      </xdr:blipFill>
      <xdr:spPr>
        <a:xfrm>
          <a:off x="6809740" y="94792800"/>
          <a:ext cx="6667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361315</xdr:colOff>
      <xdr:row>74</xdr:row>
      <xdr:rowOff>234950</xdr:rowOff>
    </xdr:to>
    <xdr:pic>
      <xdr:nvPicPr>
        <xdr:cNvPr id="10304" name="Picture 9" descr="clip_image3386"/>
        <xdr:cNvPicPr>
          <a:picLocks noChangeAspect="1"/>
        </xdr:cNvPicPr>
      </xdr:nvPicPr>
      <xdr:blipFill>
        <a:blip r:embed="rId1"/>
        <a:stretch>
          <a:fillRect/>
        </a:stretch>
      </xdr:blipFill>
      <xdr:spPr>
        <a:xfrm>
          <a:off x="6809740" y="94792800"/>
          <a:ext cx="66040" cy="234950"/>
        </a:xfrm>
        <a:prstGeom prst="rect">
          <a:avLst/>
        </a:prstGeom>
        <a:noFill/>
        <a:ln w="9525">
          <a:noFill/>
        </a:ln>
      </xdr:spPr>
    </xdr:pic>
    <xdr:clientData/>
  </xdr:twoCellAnchor>
  <xdr:twoCellAnchor editAs="oneCell">
    <xdr:from>
      <xdr:col>9</xdr:col>
      <xdr:colOff>0</xdr:colOff>
      <xdr:row>74</xdr:row>
      <xdr:rowOff>0</xdr:rowOff>
    </xdr:from>
    <xdr:to>
      <xdr:col>9</xdr:col>
      <xdr:colOff>66040</xdr:colOff>
      <xdr:row>74</xdr:row>
      <xdr:rowOff>234950</xdr:rowOff>
    </xdr:to>
    <xdr:pic>
      <xdr:nvPicPr>
        <xdr:cNvPr id="10305" name="Picture 1" descr="clip_image3376"/>
        <xdr:cNvPicPr>
          <a:picLocks noChangeAspect="1"/>
        </xdr:cNvPicPr>
      </xdr:nvPicPr>
      <xdr:blipFill>
        <a:blip r:embed="rId1"/>
        <a:stretch>
          <a:fillRect/>
        </a:stretch>
      </xdr:blipFill>
      <xdr:spPr>
        <a:xfrm>
          <a:off x="6514465" y="94792800"/>
          <a:ext cx="66040" cy="234950"/>
        </a:xfrm>
        <a:prstGeom prst="rect">
          <a:avLst/>
        </a:prstGeom>
        <a:noFill/>
        <a:ln w="9525">
          <a:noFill/>
        </a:ln>
      </xdr:spPr>
    </xdr:pic>
    <xdr:clientData/>
  </xdr:twoCellAnchor>
  <xdr:twoCellAnchor editAs="oneCell">
    <xdr:from>
      <xdr:col>9</xdr:col>
      <xdr:colOff>79375</xdr:colOff>
      <xdr:row>74</xdr:row>
      <xdr:rowOff>0</xdr:rowOff>
    </xdr:from>
    <xdr:to>
      <xdr:col>9</xdr:col>
      <xdr:colOff>141605</xdr:colOff>
      <xdr:row>74</xdr:row>
      <xdr:rowOff>234950</xdr:rowOff>
    </xdr:to>
    <xdr:pic>
      <xdr:nvPicPr>
        <xdr:cNvPr id="10306" name="Picture 2" descr="clip_image3377"/>
        <xdr:cNvPicPr>
          <a:picLocks noChangeAspect="1"/>
        </xdr:cNvPicPr>
      </xdr:nvPicPr>
      <xdr:blipFill>
        <a:blip r:embed="rId1"/>
        <a:stretch>
          <a:fillRect/>
        </a:stretch>
      </xdr:blipFill>
      <xdr:spPr>
        <a:xfrm>
          <a:off x="6593840" y="94792800"/>
          <a:ext cx="62230" cy="234950"/>
        </a:xfrm>
        <a:prstGeom prst="rect">
          <a:avLst/>
        </a:prstGeom>
        <a:noFill/>
        <a:ln w="9525">
          <a:noFill/>
        </a:ln>
      </xdr:spPr>
    </xdr:pic>
    <xdr:clientData/>
  </xdr:twoCellAnchor>
  <xdr:twoCellAnchor editAs="oneCell">
    <xdr:from>
      <xdr:col>9</xdr:col>
      <xdr:colOff>154305</xdr:colOff>
      <xdr:row>74</xdr:row>
      <xdr:rowOff>0</xdr:rowOff>
    </xdr:from>
    <xdr:to>
      <xdr:col>9</xdr:col>
      <xdr:colOff>219075</xdr:colOff>
      <xdr:row>74</xdr:row>
      <xdr:rowOff>234950</xdr:rowOff>
    </xdr:to>
    <xdr:pic>
      <xdr:nvPicPr>
        <xdr:cNvPr id="10307" name="Picture 3" descr="clip_image3378"/>
        <xdr:cNvPicPr>
          <a:picLocks noChangeAspect="1"/>
        </xdr:cNvPicPr>
      </xdr:nvPicPr>
      <xdr:blipFill>
        <a:blip r:embed="rId1"/>
        <a:stretch>
          <a:fillRect/>
        </a:stretch>
      </xdr:blipFill>
      <xdr:spPr>
        <a:xfrm>
          <a:off x="6668770" y="94792800"/>
          <a:ext cx="64770" cy="234950"/>
        </a:xfrm>
        <a:prstGeom prst="rect">
          <a:avLst/>
        </a:prstGeom>
        <a:noFill/>
        <a:ln w="9525">
          <a:noFill/>
        </a:ln>
      </xdr:spPr>
    </xdr:pic>
    <xdr:clientData/>
  </xdr:twoCellAnchor>
  <xdr:twoCellAnchor editAs="oneCell">
    <xdr:from>
      <xdr:col>9</xdr:col>
      <xdr:colOff>229235</xdr:colOff>
      <xdr:row>74</xdr:row>
      <xdr:rowOff>0</xdr:rowOff>
    </xdr:from>
    <xdr:to>
      <xdr:col>9</xdr:col>
      <xdr:colOff>295275</xdr:colOff>
      <xdr:row>74</xdr:row>
      <xdr:rowOff>234950</xdr:rowOff>
    </xdr:to>
    <xdr:pic>
      <xdr:nvPicPr>
        <xdr:cNvPr id="10308" name="Picture 4" descr="clip_image3379"/>
        <xdr:cNvPicPr>
          <a:picLocks noChangeAspect="1"/>
        </xdr:cNvPicPr>
      </xdr:nvPicPr>
      <xdr:blipFill>
        <a:blip r:embed="rId1"/>
        <a:stretch>
          <a:fillRect/>
        </a:stretch>
      </xdr:blipFill>
      <xdr:spPr>
        <a:xfrm>
          <a:off x="6743700" y="94792800"/>
          <a:ext cx="66040"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361950</xdr:colOff>
      <xdr:row>74</xdr:row>
      <xdr:rowOff>234950</xdr:rowOff>
    </xdr:to>
    <xdr:pic>
      <xdr:nvPicPr>
        <xdr:cNvPr id="10309" name="Picture 5" descr="clip_image3380"/>
        <xdr:cNvPicPr>
          <a:picLocks noChangeAspect="1"/>
        </xdr:cNvPicPr>
      </xdr:nvPicPr>
      <xdr:blipFill>
        <a:blip r:embed="rId1"/>
        <a:stretch>
          <a:fillRect/>
        </a:stretch>
      </xdr:blipFill>
      <xdr:spPr>
        <a:xfrm>
          <a:off x="6809740" y="94792800"/>
          <a:ext cx="6667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360045</xdr:colOff>
      <xdr:row>74</xdr:row>
      <xdr:rowOff>234950</xdr:rowOff>
    </xdr:to>
    <xdr:pic>
      <xdr:nvPicPr>
        <xdr:cNvPr id="10310" name="Picture 6" descr="clip_image3381"/>
        <xdr:cNvPicPr>
          <a:picLocks noChangeAspect="1"/>
        </xdr:cNvPicPr>
      </xdr:nvPicPr>
      <xdr:blipFill>
        <a:blip r:embed="rId1"/>
        <a:stretch>
          <a:fillRect/>
        </a:stretch>
      </xdr:blipFill>
      <xdr:spPr>
        <a:xfrm>
          <a:off x="6809740" y="94792800"/>
          <a:ext cx="64770"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364490</xdr:colOff>
      <xdr:row>74</xdr:row>
      <xdr:rowOff>234950</xdr:rowOff>
    </xdr:to>
    <xdr:pic>
      <xdr:nvPicPr>
        <xdr:cNvPr id="10311" name="Picture 7" descr="clip_image3383"/>
        <xdr:cNvPicPr>
          <a:picLocks noChangeAspect="1"/>
        </xdr:cNvPicPr>
      </xdr:nvPicPr>
      <xdr:blipFill>
        <a:blip r:embed="rId1"/>
        <a:stretch>
          <a:fillRect/>
        </a:stretch>
      </xdr:blipFill>
      <xdr:spPr>
        <a:xfrm>
          <a:off x="6809740" y="94792800"/>
          <a:ext cx="6921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361950</xdr:colOff>
      <xdr:row>74</xdr:row>
      <xdr:rowOff>234950</xdr:rowOff>
    </xdr:to>
    <xdr:pic>
      <xdr:nvPicPr>
        <xdr:cNvPr id="10312" name="Picture 8" descr="clip_image3384"/>
        <xdr:cNvPicPr>
          <a:picLocks noChangeAspect="1"/>
        </xdr:cNvPicPr>
      </xdr:nvPicPr>
      <xdr:blipFill>
        <a:blip r:embed="rId1"/>
        <a:stretch>
          <a:fillRect/>
        </a:stretch>
      </xdr:blipFill>
      <xdr:spPr>
        <a:xfrm>
          <a:off x="6809740" y="94792800"/>
          <a:ext cx="6667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361315</xdr:colOff>
      <xdr:row>74</xdr:row>
      <xdr:rowOff>234950</xdr:rowOff>
    </xdr:to>
    <xdr:pic>
      <xdr:nvPicPr>
        <xdr:cNvPr id="10313" name="Picture 9" descr="clip_image3386"/>
        <xdr:cNvPicPr>
          <a:picLocks noChangeAspect="1"/>
        </xdr:cNvPicPr>
      </xdr:nvPicPr>
      <xdr:blipFill>
        <a:blip r:embed="rId1"/>
        <a:stretch>
          <a:fillRect/>
        </a:stretch>
      </xdr:blipFill>
      <xdr:spPr>
        <a:xfrm>
          <a:off x="6809740" y="94792800"/>
          <a:ext cx="66040" cy="234950"/>
        </a:xfrm>
        <a:prstGeom prst="rect">
          <a:avLst/>
        </a:prstGeom>
        <a:noFill/>
        <a:ln w="9525">
          <a:noFill/>
        </a:ln>
      </xdr:spPr>
    </xdr:pic>
    <xdr:clientData/>
  </xdr:twoCellAnchor>
  <xdr:twoCellAnchor editAs="oneCell">
    <xdr:from>
      <xdr:col>9</xdr:col>
      <xdr:colOff>0</xdr:colOff>
      <xdr:row>74</xdr:row>
      <xdr:rowOff>0</xdr:rowOff>
    </xdr:from>
    <xdr:to>
      <xdr:col>9</xdr:col>
      <xdr:colOff>66040</xdr:colOff>
      <xdr:row>74</xdr:row>
      <xdr:rowOff>234950</xdr:rowOff>
    </xdr:to>
    <xdr:pic>
      <xdr:nvPicPr>
        <xdr:cNvPr id="10314" name="Picture 1" descr="clip_image3376"/>
        <xdr:cNvPicPr>
          <a:picLocks noChangeAspect="1"/>
        </xdr:cNvPicPr>
      </xdr:nvPicPr>
      <xdr:blipFill>
        <a:blip r:embed="rId1"/>
        <a:stretch>
          <a:fillRect/>
        </a:stretch>
      </xdr:blipFill>
      <xdr:spPr>
        <a:xfrm>
          <a:off x="6514465" y="94792800"/>
          <a:ext cx="66040" cy="234950"/>
        </a:xfrm>
        <a:prstGeom prst="rect">
          <a:avLst/>
        </a:prstGeom>
        <a:noFill/>
        <a:ln w="9525">
          <a:noFill/>
        </a:ln>
      </xdr:spPr>
    </xdr:pic>
    <xdr:clientData/>
  </xdr:twoCellAnchor>
  <xdr:twoCellAnchor editAs="oneCell">
    <xdr:from>
      <xdr:col>9</xdr:col>
      <xdr:colOff>79375</xdr:colOff>
      <xdr:row>74</xdr:row>
      <xdr:rowOff>0</xdr:rowOff>
    </xdr:from>
    <xdr:to>
      <xdr:col>9</xdr:col>
      <xdr:colOff>141605</xdr:colOff>
      <xdr:row>74</xdr:row>
      <xdr:rowOff>234950</xdr:rowOff>
    </xdr:to>
    <xdr:pic>
      <xdr:nvPicPr>
        <xdr:cNvPr id="10315" name="Picture 2" descr="clip_image3377"/>
        <xdr:cNvPicPr>
          <a:picLocks noChangeAspect="1"/>
        </xdr:cNvPicPr>
      </xdr:nvPicPr>
      <xdr:blipFill>
        <a:blip r:embed="rId1"/>
        <a:stretch>
          <a:fillRect/>
        </a:stretch>
      </xdr:blipFill>
      <xdr:spPr>
        <a:xfrm>
          <a:off x="6593840" y="94792800"/>
          <a:ext cx="62230" cy="234950"/>
        </a:xfrm>
        <a:prstGeom prst="rect">
          <a:avLst/>
        </a:prstGeom>
        <a:noFill/>
        <a:ln w="9525">
          <a:noFill/>
        </a:ln>
      </xdr:spPr>
    </xdr:pic>
    <xdr:clientData/>
  </xdr:twoCellAnchor>
  <xdr:twoCellAnchor editAs="oneCell">
    <xdr:from>
      <xdr:col>9</xdr:col>
      <xdr:colOff>154305</xdr:colOff>
      <xdr:row>74</xdr:row>
      <xdr:rowOff>0</xdr:rowOff>
    </xdr:from>
    <xdr:to>
      <xdr:col>9</xdr:col>
      <xdr:colOff>219075</xdr:colOff>
      <xdr:row>74</xdr:row>
      <xdr:rowOff>234950</xdr:rowOff>
    </xdr:to>
    <xdr:pic>
      <xdr:nvPicPr>
        <xdr:cNvPr id="10316" name="Picture 3" descr="clip_image3378"/>
        <xdr:cNvPicPr>
          <a:picLocks noChangeAspect="1"/>
        </xdr:cNvPicPr>
      </xdr:nvPicPr>
      <xdr:blipFill>
        <a:blip r:embed="rId1"/>
        <a:stretch>
          <a:fillRect/>
        </a:stretch>
      </xdr:blipFill>
      <xdr:spPr>
        <a:xfrm>
          <a:off x="6668770" y="94792800"/>
          <a:ext cx="64770" cy="234950"/>
        </a:xfrm>
        <a:prstGeom prst="rect">
          <a:avLst/>
        </a:prstGeom>
        <a:noFill/>
        <a:ln w="9525">
          <a:noFill/>
        </a:ln>
      </xdr:spPr>
    </xdr:pic>
    <xdr:clientData/>
  </xdr:twoCellAnchor>
  <xdr:twoCellAnchor editAs="oneCell">
    <xdr:from>
      <xdr:col>9</xdr:col>
      <xdr:colOff>229235</xdr:colOff>
      <xdr:row>74</xdr:row>
      <xdr:rowOff>0</xdr:rowOff>
    </xdr:from>
    <xdr:to>
      <xdr:col>9</xdr:col>
      <xdr:colOff>295275</xdr:colOff>
      <xdr:row>74</xdr:row>
      <xdr:rowOff>234950</xdr:rowOff>
    </xdr:to>
    <xdr:pic>
      <xdr:nvPicPr>
        <xdr:cNvPr id="10317" name="Picture 4" descr="clip_image3379"/>
        <xdr:cNvPicPr>
          <a:picLocks noChangeAspect="1"/>
        </xdr:cNvPicPr>
      </xdr:nvPicPr>
      <xdr:blipFill>
        <a:blip r:embed="rId1"/>
        <a:stretch>
          <a:fillRect/>
        </a:stretch>
      </xdr:blipFill>
      <xdr:spPr>
        <a:xfrm>
          <a:off x="6743700" y="94792800"/>
          <a:ext cx="66040"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361950</xdr:colOff>
      <xdr:row>74</xdr:row>
      <xdr:rowOff>234950</xdr:rowOff>
    </xdr:to>
    <xdr:pic>
      <xdr:nvPicPr>
        <xdr:cNvPr id="10318" name="Picture 5" descr="clip_image3380"/>
        <xdr:cNvPicPr>
          <a:picLocks noChangeAspect="1"/>
        </xdr:cNvPicPr>
      </xdr:nvPicPr>
      <xdr:blipFill>
        <a:blip r:embed="rId1"/>
        <a:stretch>
          <a:fillRect/>
        </a:stretch>
      </xdr:blipFill>
      <xdr:spPr>
        <a:xfrm>
          <a:off x="6809740" y="94792800"/>
          <a:ext cx="6667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360045</xdr:colOff>
      <xdr:row>74</xdr:row>
      <xdr:rowOff>234950</xdr:rowOff>
    </xdr:to>
    <xdr:pic>
      <xdr:nvPicPr>
        <xdr:cNvPr id="10319" name="Picture 6" descr="clip_image3381"/>
        <xdr:cNvPicPr>
          <a:picLocks noChangeAspect="1"/>
        </xdr:cNvPicPr>
      </xdr:nvPicPr>
      <xdr:blipFill>
        <a:blip r:embed="rId1"/>
        <a:stretch>
          <a:fillRect/>
        </a:stretch>
      </xdr:blipFill>
      <xdr:spPr>
        <a:xfrm>
          <a:off x="6809740" y="94792800"/>
          <a:ext cx="64770"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364490</xdr:colOff>
      <xdr:row>74</xdr:row>
      <xdr:rowOff>234950</xdr:rowOff>
    </xdr:to>
    <xdr:pic>
      <xdr:nvPicPr>
        <xdr:cNvPr id="10320" name="Picture 7" descr="clip_image3383"/>
        <xdr:cNvPicPr>
          <a:picLocks noChangeAspect="1"/>
        </xdr:cNvPicPr>
      </xdr:nvPicPr>
      <xdr:blipFill>
        <a:blip r:embed="rId1"/>
        <a:stretch>
          <a:fillRect/>
        </a:stretch>
      </xdr:blipFill>
      <xdr:spPr>
        <a:xfrm>
          <a:off x="6809740" y="94792800"/>
          <a:ext cx="6921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361950</xdr:colOff>
      <xdr:row>74</xdr:row>
      <xdr:rowOff>234950</xdr:rowOff>
    </xdr:to>
    <xdr:pic>
      <xdr:nvPicPr>
        <xdr:cNvPr id="10321" name="Picture 8" descr="clip_image3384"/>
        <xdr:cNvPicPr>
          <a:picLocks noChangeAspect="1"/>
        </xdr:cNvPicPr>
      </xdr:nvPicPr>
      <xdr:blipFill>
        <a:blip r:embed="rId1"/>
        <a:stretch>
          <a:fillRect/>
        </a:stretch>
      </xdr:blipFill>
      <xdr:spPr>
        <a:xfrm>
          <a:off x="6809740" y="94792800"/>
          <a:ext cx="66675" cy="234950"/>
        </a:xfrm>
        <a:prstGeom prst="rect">
          <a:avLst/>
        </a:prstGeom>
        <a:noFill/>
        <a:ln w="9525">
          <a:noFill/>
        </a:ln>
      </xdr:spPr>
    </xdr:pic>
    <xdr:clientData/>
  </xdr:twoCellAnchor>
  <xdr:twoCellAnchor editAs="oneCell">
    <xdr:from>
      <xdr:col>9</xdr:col>
      <xdr:colOff>295275</xdr:colOff>
      <xdr:row>74</xdr:row>
      <xdr:rowOff>0</xdr:rowOff>
    </xdr:from>
    <xdr:to>
      <xdr:col>9</xdr:col>
      <xdr:colOff>361315</xdr:colOff>
      <xdr:row>74</xdr:row>
      <xdr:rowOff>234950</xdr:rowOff>
    </xdr:to>
    <xdr:pic>
      <xdr:nvPicPr>
        <xdr:cNvPr id="10322" name="Picture 9" descr="clip_image3386"/>
        <xdr:cNvPicPr>
          <a:picLocks noChangeAspect="1"/>
        </xdr:cNvPicPr>
      </xdr:nvPicPr>
      <xdr:blipFill>
        <a:blip r:embed="rId1"/>
        <a:stretch>
          <a:fillRect/>
        </a:stretch>
      </xdr:blipFill>
      <xdr:spPr>
        <a:xfrm>
          <a:off x="6809740" y="94792800"/>
          <a:ext cx="66040" cy="234950"/>
        </a:xfrm>
        <a:prstGeom prst="rect">
          <a:avLst/>
        </a:prstGeom>
        <a:noFill/>
        <a:ln w="9525">
          <a:noFill/>
        </a:ln>
      </xdr:spPr>
    </xdr:pic>
    <xdr:clientData/>
  </xdr:twoCellAnchor>
  <xdr:twoCellAnchor editAs="oneCell">
    <xdr:from>
      <xdr:col>9</xdr:col>
      <xdr:colOff>0</xdr:colOff>
      <xdr:row>74</xdr:row>
      <xdr:rowOff>0</xdr:rowOff>
    </xdr:from>
    <xdr:to>
      <xdr:col>9</xdr:col>
      <xdr:colOff>66040</xdr:colOff>
      <xdr:row>74</xdr:row>
      <xdr:rowOff>234950</xdr:rowOff>
    </xdr:to>
    <xdr:pic>
      <xdr:nvPicPr>
        <xdr:cNvPr id="10323" name="Picture 1" descr="clip_image3376"/>
        <xdr:cNvPicPr>
          <a:picLocks noChangeAspect="1"/>
        </xdr:cNvPicPr>
      </xdr:nvPicPr>
      <xdr:blipFill>
        <a:blip r:embed="rId1"/>
        <a:stretch>
          <a:fillRect/>
        </a:stretch>
      </xdr:blipFill>
      <xdr:spPr>
        <a:xfrm>
          <a:off x="6514465" y="94792800"/>
          <a:ext cx="66040" cy="234950"/>
        </a:xfrm>
        <a:prstGeom prst="rect">
          <a:avLst/>
        </a:prstGeom>
        <a:noFill/>
        <a:ln w="9525">
          <a:noFill/>
        </a:ln>
      </xdr:spPr>
    </xdr:pic>
    <xdr:clientData/>
  </xdr:twoCellAnchor>
  <xdr:twoCellAnchor editAs="oneCell">
    <xdr:from>
      <xdr:col>9</xdr:col>
      <xdr:colOff>79375</xdr:colOff>
      <xdr:row>74</xdr:row>
      <xdr:rowOff>0</xdr:rowOff>
    </xdr:from>
    <xdr:to>
      <xdr:col>9</xdr:col>
      <xdr:colOff>220980</xdr:colOff>
      <xdr:row>74</xdr:row>
      <xdr:rowOff>234950</xdr:rowOff>
    </xdr:to>
    <xdr:pic>
      <xdr:nvPicPr>
        <xdr:cNvPr id="10324" name="Picture 2" descr="clip_image3377"/>
        <xdr:cNvPicPr>
          <a:picLocks noChangeAspect="1"/>
        </xdr:cNvPicPr>
      </xdr:nvPicPr>
      <xdr:blipFill>
        <a:blip r:embed="rId1"/>
        <a:stretch>
          <a:fillRect/>
        </a:stretch>
      </xdr:blipFill>
      <xdr:spPr>
        <a:xfrm>
          <a:off x="6593840" y="94792800"/>
          <a:ext cx="141605" cy="234950"/>
        </a:xfrm>
        <a:prstGeom prst="rect">
          <a:avLst/>
        </a:prstGeom>
        <a:noFill/>
        <a:ln w="9525">
          <a:noFill/>
        </a:ln>
      </xdr:spPr>
    </xdr:pic>
    <xdr:clientData/>
  </xdr:twoCellAnchor>
  <xdr:twoCellAnchor editAs="oneCell">
    <xdr:from>
      <xdr:col>9</xdr:col>
      <xdr:colOff>154305</xdr:colOff>
      <xdr:row>74</xdr:row>
      <xdr:rowOff>0</xdr:rowOff>
    </xdr:from>
    <xdr:to>
      <xdr:col>9</xdr:col>
      <xdr:colOff>373380</xdr:colOff>
      <xdr:row>74</xdr:row>
      <xdr:rowOff>234950</xdr:rowOff>
    </xdr:to>
    <xdr:pic>
      <xdr:nvPicPr>
        <xdr:cNvPr id="10325" name="Picture 3" descr="clip_image3378"/>
        <xdr:cNvPicPr>
          <a:picLocks noChangeAspect="1"/>
        </xdr:cNvPicPr>
      </xdr:nvPicPr>
      <xdr:blipFill>
        <a:blip r:embed="rId1"/>
        <a:stretch>
          <a:fillRect/>
        </a:stretch>
      </xdr:blipFill>
      <xdr:spPr>
        <a:xfrm>
          <a:off x="6668770" y="94792800"/>
          <a:ext cx="219075" cy="234950"/>
        </a:xfrm>
        <a:prstGeom prst="rect">
          <a:avLst/>
        </a:prstGeom>
        <a:noFill/>
        <a:ln w="9525">
          <a:noFill/>
        </a:ln>
      </xdr:spPr>
    </xdr:pic>
    <xdr:clientData/>
  </xdr:twoCellAnchor>
  <xdr:twoCellAnchor editAs="oneCell">
    <xdr:from>
      <xdr:col>9</xdr:col>
      <xdr:colOff>229235</xdr:colOff>
      <xdr:row>74</xdr:row>
      <xdr:rowOff>0</xdr:rowOff>
    </xdr:from>
    <xdr:to>
      <xdr:col>10</xdr:col>
      <xdr:colOff>31115</xdr:colOff>
      <xdr:row>74</xdr:row>
      <xdr:rowOff>234950</xdr:rowOff>
    </xdr:to>
    <xdr:pic>
      <xdr:nvPicPr>
        <xdr:cNvPr id="10326" name="Picture 4" descr="clip_image3379"/>
        <xdr:cNvPicPr>
          <a:picLocks noChangeAspect="1"/>
        </xdr:cNvPicPr>
      </xdr:nvPicPr>
      <xdr:blipFill>
        <a:blip r:embed="rId1"/>
        <a:stretch>
          <a:fillRect/>
        </a:stretch>
      </xdr:blipFill>
      <xdr:spPr>
        <a:xfrm>
          <a:off x="6743700" y="94792800"/>
          <a:ext cx="24574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173355</xdr:colOff>
      <xdr:row>74</xdr:row>
      <xdr:rowOff>234950</xdr:rowOff>
    </xdr:to>
    <xdr:pic>
      <xdr:nvPicPr>
        <xdr:cNvPr id="10327" name="Picture 5" descr="clip_image3380"/>
        <xdr:cNvPicPr>
          <a:picLocks noChangeAspect="1"/>
        </xdr:cNvPicPr>
      </xdr:nvPicPr>
      <xdr:blipFill>
        <a:blip r:embed="rId1"/>
        <a:stretch>
          <a:fillRect/>
        </a:stretch>
      </xdr:blipFill>
      <xdr:spPr>
        <a:xfrm>
          <a:off x="6809740" y="94792800"/>
          <a:ext cx="32194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210185</xdr:colOff>
      <xdr:row>74</xdr:row>
      <xdr:rowOff>234950</xdr:rowOff>
    </xdr:to>
    <xdr:pic>
      <xdr:nvPicPr>
        <xdr:cNvPr id="10328" name="Picture 6" descr="clip_image3381"/>
        <xdr:cNvPicPr>
          <a:picLocks noChangeAspect="1"/>
        </xdr:cNvPicPr>
      </xdr:nvPicPr>
      <xdr:blipFill>
        <a:blip r:embed="rId1"/>
        <a:stretch>
          <a:fillRect/>
        </a:stretch>
      </xdr:blipFill>
      <xdr:spPr>
        <a:xfrm>
          <a:off x="6809740" y="94792800"/>
          <a:ext cx="35877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214630</xdr:colOff>
      <xdr:row>74</xdr:row>
      <xdr:rowOff>234950</xdr:rowOff>
    </xdr:to>
    <xdr:pic>
      <xdr:nvPicPr>
        <xdr:cNvPr id="10329" name="Picture 7" descr="clip_image3383"/>
        <xdr:cNvPicPr>
          <a:picLocks noChangeAspect="1"/>
        </xdr:cNvPicPr>
      </xdr:nvPicPr>
      <xdr:blipFill>
        <a:blip r:embed="rId1"/>
        <a:stretch>
          <a:fillRect/>
        </a:stretch>
      </xdr:blipFill>
      <xdr:spPr>
        <a:xfrm>
          <a:off x="6809740" y="94792800"/>
          <a:ext cx="363220"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212090</xdr:colOff>
      <xdr:row>74</xdr:row>
      <xdr:rowOff>234950</xdr:rowOff>
    </xdr:to>
    <xdr:pic>
      <xdr:nvPicPr>
        <xdr:cNvPr id="10330" name="Picture 8" descr="clip_image3384"/>
        <xdr:cNvPicPr>
          <a:picLocks noChangeAspect="1"/>
        </xdr:cNvPicPr>
      </xdr:nvPicPr>
      <xdr:blipFill>
        <a:blip r:embed="rId1"/>
        <a:stretch>
          <a:fillRect/>
        </a:stretch>
      </xdr:blipFill>
      <xdr:spPr>
        <a:xfrm>
          <a:off x="6809740" y="94792800"/>
          <a:ext cx="360680"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211455</xdr:colOff>
      <xdr:row>74</xdr:row>
      <xdr:rowOff>234950</xdr:rowOff>
    </xdr:to>
    <xdr:pic>
      <xdr:nvPicPr>
        <xdr:cNvPr id="10331" name="Picture 9" descr="clip_image3386"/>
        <xdr:cNvPicPr>
          <a:picLocks noChangeAspect="1"/>
        </xdr:cNvPicPr>
      </xdr:nvPicPr>
      <xdr:blipFill>
        <a:blip r:embed="rId1"/>
        <a:stretch>
          <a:fillRect/>
        </a:stretch>
      </xdr:blipFill>
      <xdr:spPr>
        <a:xfrm>
          <a:off x="6809740" y="94792800"/>
          <a:ext cx="360045" cy="234950"/>
        </a:xfrm>
        <a:prstGeom prst="rect">
          <a:avLst/>
        </a:prstGeom>
        <a:noFill/>
        <a:ln w="9525">
          <a:noFill/>
        </a:ln>
      </xdr:spPr>
    </xdr:pic>
    <xdr:clientData/>
  </xdr:twoCellAnchor>
  <xdr:twoCellAnchor editAs="oneCell">
    <xdr:from>
      <xdr:col>9</xdr:col>
      <xdr:colOff>0</xdr:colOff>
      <xdr:row>74</xdr:row>
      <xdr:rowOff>0</xdr:rowOff>
    </xdr:from>
    <xdr:to>
      <xdr:col>9</xdr:col>
      <xdr:colOff>66040</xdr:colOff>
      <xdr:row>74</xdr:row>
      <xdr:rowOff>234950</xdr:rowOff>
    </xdr:to>
    <xdr:pic>
      <xdr:nvPicPr>
        <xdr:cNvPr id="10332" name="Picture 1" descr="clip_image3376"/>
        <xdr:cNvPicPr>
          <a:picLocks noChangeAspect="1"/>
        </xdr:cNvPicPr>
      </xdr:nvPicPr>
      <xdr:blipFill>
        <a:blip r:embed="rId1"/>
        <a:stretch>
          <a:fillRect/>
        </a:stretch>
      </xdr:blipFill>
      <xdr:spPr>
        <a:xfrm>
          <a:off x="6514465" y="94792800"/>
          <a:ext cx="66040" cy="234950"/>
        </a:xfrm>
        <a:prstGeom prst="rect">
          <a:avLst/>
        </a:prstGeom>
        <a:noFill/>
        <a:ln w="9525">
          <a:noFill/>
        </a:ln>
      </xdr:spPr>
    </xdr:pic>
    <xdr:clientData/>
  </xdr:twoCellAnchor>
  <xdr:twoCellAnchor editAs="oneCell">
    <xdr:from>
      <xdr:col>9</xdr:col>
      <xdr:colOff>79375</xdr:colOff>
      <xdr:row>74</xdr:row>
      <xdr:rowOff>0</xdr:rowOff>
    </xdr:from>
    <xdr:to>
      <xdr:col>9</xdr:col>
      <xdr:colOff>220980</xdr:colOff>
      <xdr:row>74</xdr:row>
      <xdr:rowOff>234950</xdr:rowOff>
    </xdr:to>
    <xdr:pic>
      <xdr:nvPicPr>
        <xdr:cNvPr id="10333" name="Picture 2" descr="clip_image3377"/>
        <xdr:cNvPicPr>
          <a:picLocks noChangeAspect="1"/>
        </xdr:cNvPicPr>
      </xdr:nvPicPr>
      <xdr:blipFill>
        <a:blip r:embed="rId1"/>
        <a:stretch>
          <a:fillRect/>
        </a:stretch>
      </xdr:blipFill>
      <xdr:spPr>
        <a:xfrm>
          <a:off x="6593840" y="94792800"/>
          <a:ext cx="141605" cy="234950"/>
        </a:xfrm>
        <a:prstGeom prst="rect">
          <a:avLst/>
        </a:prstGeom>
        <a:noFill/>
        <a:ln w="9525">
          <a:noFill/>
        </a:ln>
      </xdr:spPr>
    </xdr:pic>
    <xdr:clientData/>
  </xdr:twoCellAnchor>
  <xdr:twoCellAnchor editAs="oneCell">
    <xdr:from>
      <xdr:col>9</xdr:col>
      <xdr:colOff>154305</xdr:colOff>
      <xdr:row>74</xdr:row>
      <xdr:rowOff>0</xdr:rowOff>
    </xdr:from>
    <xdr:to>
      <xdr:col>9</xdr:col>
      <xdr:colOff>373380</xdr:colOff>
      <xdr:row>74</xdr:row>
      <xdr:rowOff>234950</xdr:rowOff>
    </xdr:to>
    <xdr:pic>
      <xdr:nvPicPr>
        <xdr:cNvPr id="10334" name="Picture 3" descr="clip_image3378"/>
        <xdr:cNvPicPr>
          <a:picLocks noChangeAspect="1"/>
        </xdr:cNvPicPr>
      </xdr:nvPicPr>
      <xdr:blipFill>
        <a:blip r:embed="rId1"/>
        <a:stretch>
          <a:fillRect/>
        </a:stretch>
      </xdr:blipFill>
      <xdr:spPr>
        <a:xfrm>
          <a:off x="6668770" y="94792800"/>
          <a:ext cx="219075" cy="234950"/>
        </a:xfrm>
        <a:prstGeom prst="rect">
          <a:avLst/>
        </a:prstGeom>
        <a:noFill/>
        <a:ln w="9525">
          <a:noFill/>
        </a:ln>
      </xdr:spPr>
    </xdr:pic>
    <xdr:clientData/>
  </xdr:twoCellAnchor>
  <xdr:twoCellAnchor editAs="oneCell">
    <xdr:from>
      <xdr:col>9</xdr:col>
      <xdr:colOff>229235</xdr:colOff>
      <xdr:row>74</xdr:row>
      <xdr:rowOff>0</xdr:rowOff>
    </xdr:from>
    <xdr:to>
      <xdr:col>10</xdr:col>
      <xdr:colOff>31115</xdr:colOff>
      <xdr:row>74</xdr:row>
      <xdr:rowOff>234950</xdr:rowOff>
    </xdr:to>
    <xdr:pic>
      <xdr:nvPicPr>
        <xdr:cNvPr id="10335" name="Picture 4" descr="clip_image3379"/>
        <xdr:cNvPicPr>
          <a:picLocks noChangeAspect="1"/>
        </xdr:cNvPicPr>
      </xdr:nvPicPr>
      <xdr:blipFill>
        <a:blip r:embed="rId1"/>
        <a:stretch>
          <a:fillRect/>
        </a:stretch>
      </xdr:blipFill>
      <xdr:spPr>
        <a:xfrm>
          <a:off x="6743700" y="94792800"/>
          <a:ext cx="24574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173355</xdr:colOff>
      <xdr:row>74</xdr:row>
      <xdr:rowOff>234950</xdr:rowOff>
    </xdr:to>
    <xdr:pic>
      <xdr:nvPicPr>
        <xdr:cNvPr id="10336" name="Picture 5" descr="clip_image3380"/>
        <xdr:cNvPicPr>
          <a:picLocks noChangeAspect="1"/>
        </xdr:cNvPicPr>
      </xdr:nvPicPr>
      <xdr:blipFill>
        <a:blip r:embed="rId1"/>
        <a:stretch>
          <a:fillRect/>
        </a:stretch>
      </xdr:blipFill>
      <xdr:spPr>
        <a:xfrm>
          <a:off x="6809740" y="94792800"/>
          <a:ext cx="32194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210185</xdr:colOff>
      <xdr:row>74</xdr:row>
      <xdr:rowOff>234950</xdr:rowOff>
    </xdr:to>
    <xdr:pic>
      <xdr:nvPicPr>
        <xdr:cNvPr id="10337" name="Picture 6" descr="clip_image3381"/>
        <xdr:cNvPicPr>
          <a:picLocks noChangeAspect="1"/>
        </xdr:cNvPicPr>
      </xdr:nvPicPr>
      <xdr:blipFill>
        <a:blip r:embed="rId1"/>
        <a:stretch>
          <a:fillRect/>
        </a:stretch>
      </xdr:blipFill>
      <xdr:spPr>
        <a:xfrm>
          <a:off x="6809740" y="94792800"/>
          <a:ext cx="35877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214630</xdr:colOff>
      <xdr:row>74</xdr:row>
      <xdr:rowOff>234950</xdr:rowOff>
    </xdr:to>
    <xdr:pic>
      <xdr:nvPicPr>
        <xdr:cNvPr id="10338" name="Picture 7" descr="clip_image3383"/>
        <xdr:cNvPicPr>
          <a:picLocks noChangeAspect="1"/>
        </xdr:cNvPicPr>
      </xdr:nvPicPr>
      <xdr:blipFill>
        <a:blip r:embed="rId1"/>
        <a:stretch>
          <a:fillRect/>
        </a:stretch>
      </xdr:blipFill>
      <xdr:spPr>
        <a:xfrm>
          <a:off x="6809740" y="94792800"/>
          <a:ext cx="363220"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212090</xdr:colOff>
      <xdr:row>74</xdr:row>
      <xdr:rowOff>234950</xdr:rowOff>
    </xdr:to>
    <xdr:pic>
      <xdr:nvPicPr>
        <xdr:cNvPr id="10339" name="Picture 8" descr="clip_image3384"/>
        <xdr:cNvPicPr>
          <a:picLocks noChangeAspect="1"/>
        </xdr:cNvPicPr>
      </xdr:nvPicPr>
      <xdr:blipFill>
        <a:blip r:embed="rId1"/>
        <a:stretch>
          <a:fillRect/>
        </a:stretch>
      </xdr:blipFill>
      <xdr:spPr>
        <a:xfrm>
          <a:off x="6809740" y="94792800"/>
          <a:ext cx="360680"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211455</xdr:colOff>
      <xdr:row>74</xdr:row>
      <xdr:rowOff>234950</xdr:rowOff>
    </xdr:to>
    <xdr:pic>
      <xdr:nvPicPr>
        <xdr:cNvPr id="10340" name="Picture 9" descr="clip_image3386"/>
        <xdr:cNvPicPr>
          <a:picLocks noChangeAspect="1"/>
        </xdr:cNvPicPr>
      </xdr:nvPicPr>
      <xdr:blipFill>
        <a:blip r:embed="rId1"/>
        <a:stretch>
          <a:fillRect/>
        </a:stretch>
      </xdr:blipFill>
      <xdr:spPr>
        <a:xfrm>
          <a:off x="6809740" y="94792800"/>
          <a:ext cx="360045" cy="234950"/>
        </a:xfrm>
        <a:prstGeom prst="rect">
          <a:avLst/>
        </a:prstGeom>
        <a:noFill/>
        <a:ln w="9525">
          <a:noFill/>
        </a:ln>
      </xdr:spPr>
    </xdr:pic>
    <xdr:clientData/>
  </xdr:twoCellAnchor>
  <xdr:twoCellAnchor editAs="oneCell">
    <xdr:from>
      <xdr:col>9</xdr:col>
      <xdr:colOff>0</xdr:colOff>
      <xdr:row>74</xdr:row>
      <xdr:rowOff>0</xdr:rowOff>
    </xdr:from>
    <xdr:to>
      <xdr:col>9</xdr:col>
      <xdr:colOff>66040</xdr:colOff>
      <xdr:row>74</xdr:row>
      <xdr:rowOff>234950</xdr:rowOff>
    </xdr:to>
    <xdr:pic>
      <xdr:nvPicPr>
        <xdr:cNvPr id="10341" name="Picture 1" descr="clip_image3376"/>
        <xdr:cNvPicPr>
          <a:picLocks noChangeAspect="1"/>
        </xdr:cNvPicPr>
      </xdr:nvPicPr>
      <xdr:blipFill>
        <a:blip r:embed="rId1"/>
        <a:stretch>
          <a:fillRect/>
        </a:stretch>
      </xdr:blipFill>
      <xdr:spPr>
        <a:xfrm>
          <a:off x="6514465" y="94792800"/>
          <a:ext cx="66040" cy="234950"/>
        </a:xfrm>
        <a:prstGeom prst="rect">
          <a:avLst/>
        </a:prstGeom>
        <a:noFill/>
        <a:ln w="9525">
          <a:noFill/>
        </a:ln>
      </xdr:spPr>
    </xdr:pic>
    <xdr:clientData/>
  </xdr:twoCellAnchor>
  <xdr:twoCellAnchor editAs="oneCell">
    <xdr:from>
      <xdr:col>9</xdr:col>
      <xdr:colOff>79375</xdr:colOff>
      <xdr:row>74</xdr:row>
      <xdr:rowOff>0</xdr:rowOff>
    </xdr:from>
    <xdr:to>
      <xdr:col>9</xdr:col>
      <xdr:colOff>220980</xdr:colOff>
      <xdr:row>74</xdr:row>
      <xdr:rowOff>234950</xdr:rowOff>
    </xdr:to>
    <xdr:pic>
      <xdr:nvPicPr>
        <xdr:cNvPr id="10342" name="Picture 2" descr="clip_image3377"/>
        <xdr:cNvPicPr>
          <a:picLocks noChangeAspect="1"/>
        </xdr:cNvPicPr>
      </xdr:nvPicPr>
      <xdr:blipFill>
        <a:blip r:embed="rId1"/>
        <a:stretch>
          <a:fillRect/>
        </a:stretch>
      </xdr:blipFill>
      <xdr:spPr>
        <a:xfrm>
          <a:off x="6593840" y="94792800"/>
          <a:ext cx="141605" cy="234950"/>
        </a:xfrm>
        <a:prstGeom prst="rect">
          <a:avLst/>
        </a:prstGeom>
        <a:noFill/>
        <a:ln w="9525">
          <a:noFill/>
        </a:ln>
      </xdr:spPr>
    </xdr:pic>
    <xdr:clientData/>
  </xdr:twoCellAnchor>
  <xdr:twoCellAnchor editAs="oneCell">
    <xdr:from>
      <xdr:col>9</xdr:col>
      <xdr:colOff>154305</xdr:colOff>
      <xdr:row>74</xdr:row>
      <xdr:rowOff>0</xdr:rowOff>
    </xdr:from>
    <xdr:to>
      <xdr:col>9</xdr:col>
      <xdr:colOff>373380</xdr:colOff>
      <xdr:row>74</xdr:row>
      <xdr:rowOff>234950</xdr:rowOff>
    </xdr:to>
    <xdr:pic>
      <xdr:nvPicPr>
        <xdr:cNvPr id="10343" name="Picture 3" descr="clip_image3378"/>
        <xdr:cNvPicPr>
          <a:picLocks noChangeAspect="1"/>
        </xdr:cNvPicPr>
      </xdr:nvPicPr>
      <xdr:blipFill>
        <a:blip r:embed="rId1"/>
        <a:stretch>
          <a:fillRect/>
        </a:stretch>
      </xdr:blipFill>
      <xdr:spPr>
        <a:xfrm>
          <a:off x="6668770" y="94792800"/>
          <a:ext cx="219075" cy="234950"/>
        </a:xfrm>
        <a:prstGeom prst="rect">
          <a:avLst/>
        </a:prstGeom>
        <a:noFill/>
        <a:ln w="9525">
          <a:noFill/>
        </a:ln>
      </xdr:spPr>
    </xdr:pic>
    <xdr:clientData/>
  </xdr:twoCellAnchor>
  <xdr:twoCellAnchor editAs="oneCell">
    <xdr:from>
      <xdr:col>9</xdr:col>
      <xdr:colOff>229235</xdr:colOff>
      <xdr:row>74</xdr:row>
      <xdr:rowOff>0</xdr:rowOff>
    </xdr:from>
    <xdr:to>
      <xdr:col>10</xdr:col>
      <xdr:colOff>31115</xdr:colOff>
      <xdr:row>74</xdr:row>
      <xdr:rowOff>234950</xdr:rowOff>
    </xdr:to>
    <xdr:pic>
      <xdr:nvPicPr>
        <xdr:cNvPr id="10344" name="Picture 4" descr="clip_image3379"/>
        <xdr:cNvPicPr>
          <a:picLocks noChangeAspect="1"/>
        </xdr:cNvPicPr>
      </xdr:nvPicPr>
      <xdr:blipFill>
        <a:blip r:embed="rId1"/>
        <a:stretch>
          <a:fillRect/>
        </a:stretch>
      </xdr:blipFill>
      <xdr:spPr>
        <a:xfrm>
          <a:off x="6743700" y="94792800"/>
          <a:ext cx="24574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173355</xdr:colOff>
      <xdr:row>74</xdr:row>
      <xdr:rowOff>234950</xdr:rowOff>
    </xdr:to>
    <xdr:pic>
      <xdr:nvPicPr>
        <xdr:cNvPr id="10345" name="Picture 5" descr="clip_image3380"/>
        <xdr:cNvPicPr>
          <a:picLocks noChangeAspect="1"/>
        </xdr:cNvPicPr>
      </xdr:nvPicPr>
      <xdr:blipFill>
        <a:blip r:embed="rId1"/>
        <a:stretch>
          <a:fillRect/>
        </a:stretch>
      </xdr:blipFill>
      <xdr:spPr>
        <a:xfrm>
          <a:off x="6809740" y="94792800"/>
          <a:ext cx="32194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210185</xdr:colOff>
      <xdr:row>74</xdr:row>
      <xdr:rowOff>234950</xdr:rowOff>
    </xdr:to>
    <xdr:pic>
      <xdr:nvPicPr>
        <xdr:cNvPr id="10346" name="Picture 6" descr="clip_image3381"/>
        <xdr:cNvPicPr>
          <a:picLocks noChangeAspect="1"/>
        </xdr:cNvPicPr>
      </xdr:nvPicPr>
      <xdr:blipFill>
        <a:blip r:embed="rId1"/>
        <a:stretch>
          <a:fillRect/>
        </a:stretch>
      </xdr:blipFill>
      <xdr:spPr>
        <a:xfrm>
          <a:off x="6809740" y="94792800"/>
          <a:ext cx="35877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214630</xdr:colOff>
      <xdr:row>74</xdr:row>
      <xdr:rowOff>234950</xdr:rowOff>
    </xdr:to>
    <xdr:pic>
      <xdr:nvPicPr>
        <xdr:cNvPr id="10347" name="Picture 7" descr="clip_image3383"/>
        <xdr:cNvPicPr>
          <a:picLocks noChangeAspect="1"/>
        </xdr:cNvPicPr>
      </xdr:nvPicPr>
      <xdr:blipFill>
        <a:blip r:embed="rId1"/>
        <a:stretch>
          <a:fillRect/>
        </a:stretch>
      </xdr:blipFill>
      <xdr:spPr>
        <a:xfrm>
          <a:off x="6809740" y="94792800"/>
          <a:ext cx="363220"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212090</xdr:colOff>
      <xdr:row>74</xdr:row>
      <xdr:rowOff>234950</xdr:rowOff>
    </xdr:to>
    <xdr:pic>
      <xdr:nvPicPr>
        <xdr:cNvPr id="10348" name="Picture 8" descr="clip_image3384"/>
        <xdr:cNvPicPr>
          <a:picLocks noChangeAspect="1"/>
        </xdr:cNvPicPr>
      </xdr:nvPicPr>
      <xdr:blipFill>
        <a:blip r:embed="rId1"/>
        <a:stretch>
          <a:fillRect/>
        </a:stretch>
      </xdr:blipFill>
      <xdr:spPr>
        <a:xfrm>
          <a:off x="6809740" y="94792800"/>
          <a:ext cx="360680"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211455</xdr:colOff>
      <xdr:row>74</xdr:row>
      <xdr:rowOff>234950</xdr:rowOff>
    </xdr:to>
    <xdr:pic>
      <xdr:nvPicPr>
        <xdr:cNvPr id="10349" name="Picture 9" descr="clip_image3386"/>
        <xdr:cNvPicPr>
          <a:picLocks noChangeAspect="1"/>
        </xdr:cNvPicPr>
      </xdr:nvPicPr>
      <xdr:blipFill>
        <a:blip r:embed="rId1"/>
        <a:stretch>
          <a:fillRect/>
        </a:stretch>
      </xdr:blipFill>
      <xdr:spPr>
        <a:xfrm>
          <a:off x="6809740" y="94792800"/>
          <a:ext cx="360045" cy="234950"/>
        </a:xfrm>
        <a:prstGeom prst="rect">
          <a:avLst/>
        </a:prstGeom>
        <a:noFill/>
        <a:ln w="9525">
          <a:noFill/>
        </a:ln>
      </xdr:spPr>
    </xdr:pic>
    <xdr:clientData/>
  </xdr:twoCellAnchor>
  <xdr:twoCellAnchor editAs="oneCell">
    <xdr:from>
      <xdr:col>9</xdr:col>
      <xdr:colOff>0</xdr:colOff>
      <xdr:row>74</xdr:row>
      <xdr:rowOff>0</xdr:rowOff>
    </xdr:from>
    <xdr:to>
      <xdr:col>9</xdr:col>
      <xdr:colOff>66040</xdr:colOff>
      <xdr:row>74</xdr:row>
      <xdr:rowOff>234950</xdr:rowOff>
    </xdr:to>
    <xdr:pic>
      <xdr:nvPicPr>
        <xdr:cNvPr id="10350" name="Picture 1" descr="clip_image3376"/>
        <xdr:cNvPicPr>
          <a:picLocks noChangeAspect="1"/>
        </xdr:cNvPicPr>
      </xdr:nvPicPr>
      <xdr:blipFill>
        <a:blip r:embed="rId1"/>
        <a:stretch>
          <a:fillRect/>
        </a:stretch>
      </xdr:blipFill>
      <xdr:spPr>
        <a:xfrm>
          <a:off x="6514465" y="94792800"/>
          <a:ext cx="66040" cy="234950"/>
        </a:xfrm>
        <a:prstGeom prst="rect">
          <a:avLst/>
        </a:prstGeom>
        <a:noFill/>
        <a:ln w="9525">
          <a:noFill/>
        </a:ln>
      </xdr:spPr>
    </xdr:pic>
    <xdr:clientData/>
  </xdr:twoCellAnchor>
  <xdr:twoCellAnchor editAs="oneCell">
    <xdr:from>
      <xdr:col>9</xdr:col>
      <xdr:colOff>79375</xdr:colOff>
      <xdr:row>74</xdr:row>
      <xdr:rowOff>0</xdr:rowOff>
    </xdr:from>
    <xdr:to>
      <xdr:col>9</xdr:col>
      <xdr:colOff>220980</xdr:colOff>
      <xdr:row>74</xdr:row>
      <xdr:rowOff>234950</xdr:rowOff>
    </xdr:to>
    <xdr:pic>
      <xdr:nvPicPr>
        <xdr:cNvPr id="10351" name="Picture 2" descr="clip_image3377"/>
        <xdr:cNvPicPr>
          <a:picLocks noChangeAspect="1"/>
        </xdr:cNvPicPr>
      </xdr:nvPicPr>
      <xdr:blipFill>
        <a:blip r:embed="rId1"/>
        <a:stretch>
          <a:fillRect/>
        </a:stretch>
      </xdr:blipFill>
      <xdr:spPr>
        <a:xfrm>
          <a:off x="6593840" y="94792800"/>
          <a:ext cx="141605" cy="234950"/>
        </a:xfrm>
        <a:prstGeom prst="rect">
          <a:avLst/>
        </a:prstGeom>
        <a:noFill/>
        <a:ln w="9525">
          <a:noFill/>
        </a:ln>
      </xdr:spPr>
    </xdr:pic>
    <xdr:clientData/>
  </xdr:twoCellAnchor>
  <xdr:twoCellAnchor editAs="oneCell">
    <xdr:from>
      <xdr:col>9</xdr:col>
      <xdr:colOff>154305</xdr:colOff>
      <xdr:row>74</xdr:row>
      <xdr:rowOff>0</xdr:rowOff>
    </xdr:from>
    <xdr:to>
      <xdr:col>9</xdr:col>
      <xdr:colOff>373380</xdr:colOff>
      <xdr:row>74</xdr:row>
      <xdr:rowOff>234950</xdr:rowOff>
    </xdr:to>
    <xdr:pic>
      <xdr:nvPicPr>
        <xdr:cNvPr id="10352" name="Picture 3" descr="clip_image3378"/>
        <xdr:cNvPicPr>
          <a:picLocks noChangeAspect="1"/>
        </xdr:cNvPicPr>
      </xdr:nvPicPr>
      <xdr:blipFill>
        <a:blip r:embed="rId1"/>
        <a:stretch>
          <a:fillRect/>
        </a:stretch>
      </xdr:blipFill>
      <xdr:spPr>
        <a:xfrm>
          <a:off x="6668770" y="94792800"/>
          <a:ext cx="219075" cy="234950"/>
        </a:xfrm>
        <a:prstGeom prst="rect">
          <a:avLst/>
        </a:prstGeom>
        <a:noFill/>
        <a:ln w="9525">
          <a:noFill/>
        </a:ln>
      </xdr:spPr>
    </xdr:pic>
    <xdr:clientData/>
  </xdr:twoCellAnchor>
  <xdr:twoCellAnchor editAs="oneCell">
    <xdr:from>
      <xdr:col>9</xdr:col>
      <xdr:colOff>229235</xdr:colOff>
      <xdr:row>74</xdr:row>
      <xdr:rowOff>0</xdr:rowOff>
    </xdr:from>
    <xdr:to>
      <xdr:col>10</xdr:col>
      <xdr:colOff>31115</xdr:colOff>
      <xdr:row>74</xdr:row>
      <xdr:rowOff>234950</xdr:rowOff>
    </xdr:to>
    <xdr:pic>
      <xdr:nvPicPr>
        <xdr:cNvPr id="10353" name="Picture 4" descr="clip_image3379"/>
        <xdr:cNvPicPr>
          <a:picLocks noChangeAspect="1"/>
        </xdr:cNvPicPr>
      </xdr:nvPicPr>
      <xdr:blipFill>
        <a:blip r:embed="rId1"/>
        <a:stretch>
          <a:fillRect/>
        </a:stretch>
      </xdr:blipFill>
      <xdr:spPr>
        <a:xfrm>
          <a:off x="6743700" y="94792800"/>
          <a:ext cx="24574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173355</xdr:colOff>
      <xdr:row>74</xdr:row>
      <xdr:rowOff>234950</xdr:rowOff>
    </xdr:to>
    <xdr:pic>
      <xdr:nvPicPr>
        <xdr:cNvPr id="10354" name="Picture 5" descr="clip_image3380"/>
        <xdr:cNvPicPr>
          <a:picLocks noChangeAspect="1"/>
        </xdr:cNvPicPr>
      </xdr:nvPicPr>
      <xdr:blipFill>
        <a:blip r:embed="rId1"/>
        <a:stretch>
          <a:fillRect/>
        </a:stretch>
      </xdr:blipFill>
      <xdr:spPr>
        <a:xfrm>
          <a:off x="6809740" y="94792800"/>
          <a:ext cx="32194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210185</xdr:colOff>
      <xdr:row>74</xdr:row>
      <xdr:rowOff>234950</xdr:rowOff>
    </xdr:to>
    <xdr:pic>
      <xdr:nvPicPr>
        <xdr:cNvPr id="10355" name="Picture 6" descr="clip_image3381"/>
        <xdr:cNvPicPr>
          <a:picLocks noChangeAspect="1"/>
        </xdr:cNvPicPr>
      </xdr:nvPicPr>
      <xdr:blipFill>
        <a:blip r:embed="rId1"/>
        <a:stretch>
          <a:fillRect/>
        </a:stretch>
      </xdr:blipFill>
      <xdr:spPr>
        <a:xfrm>
          <a:off x="6809740" y="94792800"/>
          <a:ext cx="358775"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214630</xdr:colOff>
      <xdr:row>74</xdr:row>
      <xdr:rowOff>234950</xdr:rowOff>
    </xdr:to>
    <xdr:pic>
      <xdr:nvPicPr>
        <xdr:cNvPr id="10356" name="Picture 7" descr="clip_image3383"/>
        <xdr:cNvPicPr>
          <a:picLocks noChangeAspect="1"/>
        </xdr:cNvPicPr>
      </xdr:nvPicPr>
      <xdr:blipFill>
        <a:blip r:embed="rId1"/>
        <a:stretch>
          <a:fillRect/>
        </a:stretch>
      </xdr:blipFill>
      <xdr:spPr>
        <a:xfrm>
          <a:off x="6809740" y="94792800"/>
          <a:ext cx="363220"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212090</xdr:colOff>
      <xdr:row>74</xdr:row>
      <xdr:rowOff>234950</xdr:rowOff>
    </xdr:to>
    <xdr:pic>
      <xdr:nvPicPr>
        <xdr:cNvPr id="10357" name="Picture 8" descr="clip_image3384"/>
        <xdr:cNvPicPr>
          <a:picLocks noChangeAspect="1"/>
        </xdr:cNvPicPr>
      </xdr:nvPicPr>
      <xdr:blipFill>
        <a:blip r:embed="rId1"/>
        <a:stretch>
          <a:fillRect/>
        </a:stretch>
      </xdr:blipFill>
      <xdr:spPr>
        <a:xfrm>
          <a:off x="6809740" y="94792800"/>
          <a:ext cx="360680" cy="234950"/>
        </a:xfrm>
        <a:prstGeom prst="rect">
          <a:avLst/>
        </a:prstGeom>
        <a:noFill/>
        <a:ln w="9525">
          <a:noFill/>
        </a:ln>
      </xdr:spPr>
    </xdr:pic>
    <xdr:clientData/>
  </xdr:twoCellAnchor>
  <xdr:twoCellAnchor editAs="oneCell">
    <xdr:from>
      <xdr:col>9</xdr:col>
      <xdr:colOff>295275</xdr:colOff>
      <xdr:row>74</xdr:row>
      <xdr:rowOff>0</xdr:rowOff>
    </xdr:from>
    <xdr:to>
      <xdr:col>10</xdr:col>
      <xdr:colOff>211455</xdr:colOff>
      <xdr:row>74</xdr:row>
      <xdr:rowOff>234950</xdr:rowOff>
    </xdr:to>
    <xdr:pic>
      <xdr:nvPicPr>
        <xdr:cNvPr id="10358" name="Picture 9" descr="clip_image3386"/>
        <xdr:cNvPicPr>
          <a:picLocks noChangeAspect="1"/>
        </xdr:cNvPicPr>
      </xdr:nvPicPr>
      <xdr:blipFill>
        <a:blip r:embed="rId1"/>
        <a:stretch>
          <a:fillRect/>
        </a:stretch>
      </xdr:blipFill>
      <xdr:spPr>
        <a:xfrm>
          <a:off x="6809740" y="94792800"/>
          <a:ext cx="360045" cy="2349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I155"/>
  <sheetViews>
    <sheetView tabSelected="1" workbookViewId="0">
      <pane ySplit="6" topLeftCell="A150" activePane="bottomLeft" state="frozen"/>
      <selection/>
      <selection pane="bottomLeft" activeCell="A1" sqref="A1:Z1"/>
    </sheetView>
  </sheetViews>
  <sheetFormatPr defaultColWidth="9" defaultRowHeight="14.4"/>
  <cols>
    <col min="1" max="1" width="7" style="11" customWidth="1"/>
    <col min="2" max="2" width="3.75" style="11" customWidth="1"/>
    <col min="3" max="3" width="10.8796296296296" style="12" customWidth="1"/>
    <col min="4" max="4" width="20.1296296296296" style="12" customWidth="1"/>
    <col min="5" max="5" width="8.75" style="12" customWidth="1"/>
    <col min="6" max="6" width="26.1296296296296" style="12" customWidth="1"/>
    <col min="7" max="7" width="3.75" style="11" customWidth="1"/>
    <col min="8" max="8" width="6.92592592592593" style="12" customWidth="1"/>
    <col min="9" max="9" width="7.67592592592593" style="12" customWidth="1"/>
    <col min="10" max="10" width="6.47222222222222" style="12" customWidth="1"/>
    <col min="11" max="11" width="6.16666666666667" style="12" customWidth="1"/>
    <col min="12" max="12" width="6.47222222222222" style="12" customWidth="1"/>
    <col min="13" max="16" width="7.37037037037037" style="12" customWidth="1"/>
    <col min="17" max="17" width="7.75" style="12" customWidth="1"/>
    <col min="18" max="18" width="8.5" style="12" customWidth="1"/>
    <col min="19" max="19" width="9.75" style="13" customWidth="1"/>
    <col min="20" max="20" width="9.12962962962963" style="13" customWidth="1"/>
    <col min="21" max="23" width="5.87037037037037" style="12" customWidth="1"/>
    <col min="24" max="24" width="6.62962962962963" style="12" customWidth="1"/>
    <col min="25" max="25" width="7.75" style="12" customWidth="1"/>
    <col min="26" max="26" width="6.25" style="10" customWidth="1"/>
    <col min="27" max="27" width="9" style="12"/>
    <col min="28" max="269" width="9" style="1"/>
  </cols>
  <sheetData>
    <row r="1" ht="40" customHeight="1" spans="1:26">
      <c r="A1" s="14" t="s">
        <v>0</v>
      </c>
      <c r="B1" s="14"/>
      <c r="C1" s="14"/>
      <c r="D1" s="14"/>
      <c r="E1" s="14"/>
      <c r="F1" s="14"/>
      <c r="G1" s="14"/>
      <c r="H1" s="14"/>
      <c r="I1" s="14"/>
      <c r="J1" s="14"/>
      <c r="K1" s="14"/>
      <c r="L1" s="14"/>
      <c r="M1" s="14"/>
      <c r="N1" s="14"/>
      <c r="O1" s="14"/>
      <c r="P1" s="14"/>
      <c r="Q1" s="14"/>
      <c r="R1" s="14"/>
      <c r="S1" s="52"/>
      <c r="T1" s="52"/>
      <c r="U1" s="14"/>
      <c r="V1" s="14"/>
      <c r="W1" s="53"/>
      <c r="X1" s="14"/>
      <c r="Y1" s="14"/>
      <c r="Z1" s="96"/>
    </row>
    <row r="2" ht="21" customHeight="1" spans="1:26">
      <c r="A2" s="15" t="s">
        <v>1</v>
      </c>
      <c r="B2" s="16" t="s">
        <v>2</v>
      </c>
      <c r="C2" s="15" t="s">
        <v>3</v>
      </c>
      <c r="D2" s="15" t="s">
        <v>4</v>
      </c>
      <c r="E2" s="15" t="s">
        <v>5</v>
      </c>
      <c r="F2" s="15" t="s">
        <v>6</v>
      </c>
      <c r="G2" s="15" t="s">
        <v>7</v>
      </c>
      <c r="H2" s="15" t="s">
        <v>8</v>
      </c>
      <c r="I2" s="15"/>
      <c r="J2" s="15" t="s">
        <v>9</v>
      </c>
      <c r="K2" s="15" t="s">
        <v>10</v>
      </c>
      <c r="L2" s="15" t="s">
        <v>11</v>
      </c>
      <c r="M2" s="15" t="s">
        <v>12</v>
      </c>
      <c r="N2" s="15"/>
      <c r="O2" s="15" t="s">
        <v>13</v>
      </c>
      <c r="P2" s="15"/>
      <c r="Q2" s="15" t="s">
        <v>14</v>
      </c>
      <c r="R2" s="15"/>
      <c r="S2" s="54"/>
      <c r="T2" s="54"/>
      <c r="U2" s="15"/>
      <c r="V2" s="15"/>
      <c r="W2" s="55"/>
      <c r="X2" s="56" t="s">
        <v>15</v>
      </c>
      <c r="Y2" s="56" t="s">
        <v>16</v>
      </c>
      <c r="Z2" s="97" t="s">
        <v>17</v>
      </c>
    </row>
    <row r="3" ht="21" customHeight="1" spans="1:26">
      <c r="A3" s="15"/>
      <c r="B3" s="17"/>
      <c r="C3" s="15"/>
      <c r="D3" s="15"/>
      <c r="E3" s="15"/>
      <c r="F3" s="15"/>
      <c r="G3" s="15"/>
      <c r="H3" s="15"/>
      <c r="I3" s="15"/>
      <c r="J3" s="15"/>
      <c r="K3" s="15"/>
      <c r="L3" s="15"/>
      <c r="M3" s="15"/>
      <c r="N3" s="15"/>
      <c r="O3" s="15"/>
      <c r="P3" s="15"/>
      <c r="Q3" s="15" t="s">
        <v>18</v>
      </c>
      <c r="R3" s="15" t="s">
        <v>19</v>
      </c>
      <c r="S3" s="54"/>
      <c r="T3" s="54"/>
      <c r="U3" s="15"/>
      <c r="V3" s="15"/>
      <c r="W3" s="57" t="s">
        <v>20</v>
      </c>
      <c r="X3" s="56"/>
      <c r="Y3" s="56"/>
      <c r="Z3" s="97"/>
    </row>
    <row r="4" ht="21" customHeight="1" spans="1:26">
      <c r="A4" s="15"/>
      <c r="B4" s="18"/>
      <c r="C4" s="15"/>
      <c r="D4" s="15"/>
      <c r="E4" s="15"/>
      <c r="F4" s="15"/>
      <c r="G4" s="15"/>
      <c r="H4" s="15" t="s">
        <v>21</v>
      </c>
      <c r="I4" s="15" t="s">
        <v>22</v>
      </c>
      <c r="J4" s="15"/>
      <c r="K4" s="15"/>
      <c r="L4" s="15"/>
      <c r="M4" s="15" t="s">
        <v>23</v>
      </c>
      <c r="N4" s="15" t="s">
        <v>24</v>
      </c>
      <c r="O4" s="15" t="s">
        <v>23</v>
      </c>
      <c r="P4" s="15" t="s">
        <v>24</v>
      </c>
      <c r="Q4" s="15"/>
      <c r="R4" s="58" t="s">
        <v>25</v>
      </c>
      <c r="S4" s="59" t="s">
        <v>26</v>
      </c>
      <c r="T4" s="59" t="s">
        <v>27</v>
      </c>
      <c r="U4" s="60" t="s">
        <v>28</v>
      </c>
      <c r="V4" s="60" t="s">
        <v>29</v>
      </c>
      <c r="W4" s="57"/>
      <c r="X4" s="56"/>
      <c r="Y4" s="56"/>
      <c r="Z4" s="97"/>
    </row>
    <row r="5" ht="30" customHeight="1" spans="1:26">
      <c r="A5" s="19" t="s">
        <v>18</v>
      </c>
      <c r="B5" s="19"/>
      <c r="C5" s="20">
        <f>C6+C88+C93+C132+C151+C153</f>
        <v>131</v>
      </c>
      <c r="D5" s="20"/>
      <c r="E5" s="20"/>
      <c r="F5" s="20"/>
      <c r="G5" s="20">
        <f>C5</f>
        <v>131</v>
      </c>
      <c r="H5" s="20"/>
      <c r="I5" s="20"/>
      <c r="J5" s="20"/>
      <c r="K5" s="20"/>
      <c r="L5" s="20"/>
      <c r="M5" s="20">
        <f>M6+M88+M93+M132+M151</f>
        <v>94942</v>
      </c>
      <c r="N5" s="20">
        <f>N6+N88+N93+N132+N151</f>
        <v>261269</v>
      </c>
      <c r="O5" s="20">
        <f>O6+O88+O93+O132+O151</f>
        <v>259298</v>
      </c>
      <c r="P5" s="20">
        <f>P6+P88+P93+P132+P151</f>
        <v>807174</v>
      </c>
      <c r="Q5" s="20">
        <f t="shared" ref="Q5:W5" si="0">Q6+Q88+Q93+Q132+Q151+Q153</f>
        <v>16500.5</v>
      </c>
      <c r="R5" s="20">
        <f t="shared" si="0"/>
        <v>15750</v>
      </c>
      <c r="S5" s="61">
        <f t="shared" si="0"/>
        <v>8015.0002</v>
      </c>
      <c r="T5" s="61">
        <f t="shared" si="0"/>
        <v>4184.9998</v>
      </c>
      <c r="U5" s="20">
        <f t="shared" si="0"/>
        <v>650</v>
      </c>
      <c r="V5" s="20">
        <f t="shared" si="0"/>
        <v>2900</v>
      </c>
      <c r="W5" s="20">
        <f t="shared" si="0"/>
        <v>750.5</v>
      </c>
      <c r="X5" s="20"/>
      <c r="Y5" s="20"/>
      <c r="Z5" s="98"/>
    </row>
    <row r="6" ht="42" customHeight="1" spans="1:26">
      <c r="A6" s="21" t="s">
        <v>30</v>
      </c>
      <c r="B6" s="21"/>
      <c r="C6" s="20">
        <f>C7+C35+C56+C61+C71+C76+C81</f>
        <v>74</v>
      </c>
      <c r="D6" s="20"/>
      <c r="E6" s="20"/>
      <c r="F6" s="20"/>
      <c r="G6" s="20">
        <f>G7+G35+G61+G71+G76+G56+G81</f>
        <v>74</v>
      </c>
      <c r="H6" s="20"/>
      <c r="I6" s="20"/>
      <c r="J6" s="20"/>
      <c r="K6" s="20"/>
      <c r="L6" s="20"/>
      <c r="M6" s="20">
        <f>M7+M35+M56+M61+M71+M76+M81</f>
        <v>20013</v>
      </c>
      <c r="N6" s="20">
        <f t="shared" ref="N6:W6" si="1">N7+N35+N56+N61+N71+N76+N81</f>
        <v>56945</v>
      </c>
      <c r="O6" s="20">
        <f t="shared" si="1"/>
        <v>37181</v>
      </c>
      <c r="P6" s="20">
        <f t="shared" si="1"/>
        <v>107929</v>
      </c>
      <c r="Q6" s="20">
        <f t="shared" si="1"/>
        <v>8732.5</v>
      </c>
      <c r="R6" s="20">
        <f t="shared" si="1"/>
        <v>8132</v>
      </c>
      <c r="S6" s="61">
        <f t="shared" si="1"/>
        <v>5509.0002</v>
      </c>
      <c r="T6" s="61">
        <f t="shared" si="1"/>
        <v>2622.9998</v>
      </c>
      <c r="U6" s="20">
        <f t="shared" si="1"/>
        <v>0</v>
      </c>
      <c r="V6" s="20">
        <f t="shared" si="1"/>
        <v>0</v>
      </c>
      <c r="W6" s="20">
        <f t="shared" si="1"/>
        <v>600.5</v>
      </c>
      <c r="X6" s="20"/>
      <c r="Y6" s="20"/>
      <c r="Z6" s="98"/>
    </row>
    <row r="7" ht="41" customHeight="1" spans="1:26">
      <c r="A7" s="22" t="s">
        <v>31</v>
      </c>
      <c r="B7" s="23"/>
      <c r="C7" s="24">
        <v>27</v>
      </c>
      <c r="D7" s="24"/>
      <c r="E7" s="24"/>
      <c r="F7" s="24"/>
      <c r="G7" s="24">
        <f>C7</f>
        <v>27</v>
      </c>
      <c r="H7" s="24"/>
      <c r="I7" s="24"/>
      <c r="J7" s="24"/>
      <c r="K7" s="24"/>
      <c r="L7" s="24"/>
      <c r="M7" s="24">
        <f>SUM(M8:M34)</f>
        <v>1401</v>
      </c>
      <c r="N7" s="24">
        <f t="shared" ref="N7:X7" si="2">SUM(N8:N34)</f>
        <v>3539</v>
      </c>
      <c r="O7" s="24">
        <f t="shared" si="2"/>
        <v>3886</v>
      </c>
      <c r="P7" s="24">
        <f t="shared" si="2"/>
        <v>12615</v>
      </c>
      <c r="Q7" s="24">
        <f t="shared" si="2"/>
        <v>1956.1972</v>
      </c>
      <c r="R7" s="24">
        <f t="shared" si="2"/>
        <v>1585.6972</v>
      </c>
      <c r="S7" s="62">
        <f t="shared" si="2"/>
        <v>1585.6972</v>
      </c>
      <c r="T7" s="63">
        <f t="shared" si="2"/>
        <v>0</v>
      </c>
      <c r="U7" s="24">
        <f t="shared" si="2"/>
        <v>0</v>
      </c>
      <c r="V7" s="24">
        <f t="shared" si="2"/>
        <v>0</v>
      </c>
      <c r="W7" s="24">
        <f t="shared" si="2"/>
        <v>370.5</v>
      </c>
      <c r="X7" s="24"/>
      <c r="Y7" s="24"/>
      <c r="Z7" s="98"/>
    </row>
    <row r="8" ht="183" customHeight="1" spans="1:26">
      <c r="A8" s="25" t="s">
        <v>32</v>
      </c>
      <c r="B8" s="23">
        <v>1</v>
      </c>
      <c r="C8" s="26" t="s">
        <v>33</v>
      </c>
      <c r="D8" s="27" t="s">
        <v>34</v>
      </c>
      <c r="E8" s="26" t="s">
        <v>35</v>
      </c>
      <c r="F8" s="26" t="s">
        <v>36</v>
      </c>
      <c r="G8" s="24">
        <v>1</v>
      </c>
      <c r="H8" s="28" t="s">
        <v>37</v>
      </c>
      <c r="I8" s="28" t="s">
        <v>38</v>
      </c>
      <c r="J8" s="28" t="s">
        <v>39</v>
      </c>
      <c r="K8" s="28" t="s">
        <v>40</v>
      </c>
      <c r="L8" s="24" t="s">
        <v>40</v>
      </c>
      <c r="M8" s="51">
        <v>43</v>
      </c>
      <c r="N8" s="51">
        <v>86</v>
      </c>
      <c r="O8" s="51">
        <v>132</v>
      </c>
      <c r="P8" s="51">
        <v>591</v>
      </c>
      <c r="Q8" s="51">
        <v>70</v>
      </c>
      <c r="R8" s="51">
        <v>70</v>
      </c>
      <c r="S8" s="64">
        <v>70</v>
      </c>
      <c r="T8" s="65"/>
      <c r="U8" s="66"/>
      <c r="V8" s="67"/>
      <c r="W8" s="24"/>
      <c r="X8" s="68" t="s">
        <v>41</v>
      </c>
      <c r="Y8" s="99" t="s">
        <v>42</v>
      </c>
      <c r="Z8" s="100" t="s">
        <v>43</v>
      </c>
    </row>
    <row r="9" ht="154" customHeight="1" spans="1:26">
      <c r="A9" s="25"/>
      <c r="B9" s="23">
        <v>2</v>
      </c>
      <c r="C9" s="29" t="s">
        <v>44</v>
      </c>
      <c r="D9" s="30" t="s">
        <v>45</v>
      </c>
      <c r="E9" s="29" t="s">
        <v>35</v>
      </c>
      <c r="F9" s="29" t="s">
        <v>46</v>
      </c>
      <c r="G9" s="20">
        <v>1</v>
      </c>
      <c r="H9" s="31" t="s">
        <v>37</v>
      </c>
      <c r="I9" s="31" t="s">
        <v>47</v>
      </c>
      <c r="J9" s="31" t="s">
        <v>39</v>
      </c>
      <c r="K9" s="28" t="s">
        <v>40</v>
      </c>
      <c r="L9" s="20" t="s">
        <v>40</v>
      </c>
      <c r="M9" s="35">
        <v>43</v>
      </c>
      <c r="N9" s="35">
        <v>89</v>
      </c>
      <c r="O9" s="35">
        <v>132</v>
      </c>
      <c r="P9" s="35">
        <v>598</v>
      </c>
      <c r="Q9" s="35">
        <v>90</v>
      </c>
      <c r="R9" s="35">
        <v>70</v>
      </c>
      <c r="S9" s="69">
        <v>70</v>
      </c>
      <c r="T9" s="70"/>
      <c r="U9" s="71"/>
      <c r="V9" s="72"/>
      <c r="W9" s="20">
        <v>20</v>
      </c>
      <c r="X9" s="68" t="s">
        <v>48</v>
      </c>
      <c r="Y9" s="101" t="s">
        <v>42</v>
      </c>
      <c r="Z9" s="100" t="s">
        <v>43</v>
      </c>
    </row>
    <row r="10" ht="166" customHeight="1" spans="1:26">
      <c r="A10" s="25"/>
      <c r="B10" s="23">
        <v>3</v>
      </c>
      <c r="C10" s="29" t="s">
        <v>49</v>
      </c>
      <c r="D10" s="30" t="s">
        <v>50</v>
      </c>
      <c r="E10" s="29" t="s">
        <v>35</v>
      </c>
      <c r="F10" s="29" t="s">
        <v>51</v>
      </c>
      <c r="G10" s="20">
        <v>1</v>
      </c>
      <c r="H10" s="31" t="s">
        <v>37</v>
      </c>
      <c r="I10" s="31" t="s">
        <v>52</v>
      </c>
      <c r="J10" s="31" t="s">
        <v>39</v>
      </c>
      <c r="K10" s="28" t="s">
        <v>40</v>
      </c>
      <c r="L10" s="20" t="s">
        <v>40</v>
      </c>
      <c r="M10" s="35">
        <v>38</v>
      </c>
      <c r="N10" s="35">
        <v>61</v>
      </c>
      <c r="O10" s="35">
        <v>120</v>
      </c>
      <c r="P10" s="35">
        <v>310</v>
      </c>
      <c r="Q10" s="35">
        <v>70</v>
      </c>
      <c r="R10" s="35">
        <v>70</v>
      </c>
      <c r="S10" s="69">
        <v>70</v>
      </c>
      <c r="T10" s="70"/>
      <c r="U10" s="71"/>
      <c r="V10" s="72"/>
      <c r="W10" s="20"/>
      <c r="X10" s="68" t="s">
        <v>53</v>
      </c>
      <c r="Y10" s="101" t="s">
        <v>42</v>
      </c>
      <c r="Z10" s="100" t="s">
        <v>43</v>
      </c>
    </row>
    <row r="11" ht="176" customHeight="1" spans="1:26">
      <c r="A11" s="25"/>
      <c r="B11" s="23">
        <v>4</v>
      </c>
      <c r="C11" s="29" t="s">
        <v>54</v>
      </c>
      <c r="D11" s="30" t="s">
        <v>55</v>
      </c>
      <c r="E11" s="29" t="s">
        <v>35</v>
      </c>
      <c r="F11" s="29" t="s">
        <v>56</v>
      </c>
      <c r="G11" s="20">
        <v>1</v>
      </c>
      <c r="H11" s="31" t="s">
        <v>57</v>
      </c>
      <c r="I11" s="31" t="s">
        <v>58</v>
      </c>
      <c r="J11" s="31" t="s">
        <v>39</v>
      </c>
      <c r="K11" s="28" t="s">
        <v>40</v>
      </c>
      <c r="L11" s="20" t="s">
        <v>40</v>
      </c>
      <c r="M11" s="35">
        <v>41</v>
      </c>
      <c r="N11" s="35">
        <v>82</v>
      </c>
      <c r="O11" s="35">
        <v>125</v>
      </c>
      <c r="P11" s="35">
        <v>380</v>
      </c>
      <c r="Q11" s="35">
        <v>70</v>
      </c>
      <c r="R11" s="35">
        <v>70</v>
      </c>
      <c r="S11" s="69">
        <v>70</v>
      </c>
      <c r="T11" s="70"/>
      <c r="U11" s="71"/>
      <c r="V11" s="72"/>
      <c r="W11" s="20"/>
      <c r="X11" s="68" t="s">
        <v>59</v>
      </c>
      <c r="Y11" s="101" t="s">
        <v>42</v>
      </c>
      <c r="Z11" s="100" t="s">
        <v>43</v>
      </c>
    </row>
    <row r="12" ht="159" customHeight="1" spans="1:26">
      <c r="A12" s="25"/>
      <c r="B12" s="23">
        <v>5</v>
      </c>
      <c r="C12" s="29" t="s">
        <v>60</v>
      </c>
      <c r="D12" s="30" t="s">
        <v>61</v>
      </c>
      <c r="E12" s="29" t="s">
        <v>35</v>
      </c>
      <c r="F12" s="29" t="s">
        <v>62</v>
      </c>
      <c r="G12" s="20">
        <v>1</v>
      </c>
      <c r="H12" s="31" t="s">
        <v>57</v>
      </c>
      <c r="I12" s="31" t="s">
        <v>63</v>
      </c>
      <c r="J12" s="31" t="s">
        <v>39</v>
      </c>
      <c r="K12" s="28" t="s">
        <v>40</v>
      </c>
      <c r="L12" s="20" t="s">
        <v>40</v>
      </c>
      <c r="M12" s="35">
        <v>32</v>
      </c>
      <c r="N12" s="35">
        <v>67</v>
      </c>
      <c r="O12" s="35">
        <v>100</v>
      </c>
      <c r="P12" s="35">
        <v>268</v>
      </c>
      <c r="Q12" s="35">
        <v>70</v>
      </c>
      <c r="R12" s="35">
        <v>70</v>
      </c>
      <c r="S12" s="69">
        <v>70</v>
      </c>
      <c r="T12" s="70"/>
      <c r="U12" s="71"/>
      <c r="V12" s="72"/>
      <c r="W12" s="20"/>
      <c r="X12" s="68" t="s">
        <v>64</v>
      </c>
      <c r="Y12" s="101" t="s">
        <v>42</v>
      </c>
      <c r="Z12" s="100" t="s">
        <v>43</v>
      </c>
    </row>
    <row r="13" ht="156" customHeight="1" spans="1:26">
      <c r="A13" s="25"/>
      <c r="B13" s="23">
        <v>6</v>
      </c>
      <c r="C13" s="29" t="s">
        <v>65</v>
      </c>
      <c r="D13" s="30" t="s">
        <v>66</v>
      </c>
      <c r="E13" s="29" t="s">
        <v>35</v>
      </c>
      <c r="F13" s="29" t="s">
        <v>67</v>
      </c>
      <c r="G13" s="20">
        <v>1</v>
      </c>
      <c r="H13" s="31" t="s">
        <v>68</v>
      </c>
      <c r="I13" s="31" t="s">
        <v>69</v>
      </c>
      <c r="J13" s="31" t="s">
        <v>39</v>
      </c>
      <c r="K13" s="28" t="s">
        <v>40</v>
      </c>
      <c r="L13" s="20" t="s">
        <v>39</v>
      </c>
      <c r="M13" s="35">
        <v>34</v>
      </c>
      <c r="N13" s="35">
        <v>70</v>
      </c>
      <c r="O13" s="35">
        <v>109</v>
      </c>
      <c r="P13" s="35">
        <v>382</v>
      </c>
      <c r="Q13" s="35">
        <v>70</v>
      </c>
      <c r="R13" s="35">
        <v>70</v>
      </c>
      <c r="S13" s="69">
        <v>70</v>
      </c>
      <c r="T13" s="70"/>
      <c r="U13" s="71"/>
      <c r="V13" s="72"/>
      <c r="W13" s="20"/>
      <c r="X13" s="68" t="s">
        <v>70</v>
      </c>
      <c r="Y13" s="101" t="s">
        <v>42</v>
      </c>
      <c r="Z13" s="100" t="s">
        <v>43</v>
      </c>
    </row>
    <row r="14" ht="150" customHeight="1" spans="1:26">
      <c r="A14" s="25"/>
      <c r="B14" s="23">
        <v>7</v>
      </c>
      <c r="C14" s="29" t="s">
        <v>71</v>
      </c>
      <c r="D14" s="29" t="s">
        <v>72</v>
      </c>
      <c r="E14" s="29" t="s">
        <v>35</v>
      </c>
      <c r="F14" s="29" t="s">
        <v>73</v>
      </c>
      <c r="G14" s="20">
        <v>1</v>
      </c>
      <c r="H14" s="31" t="s">
        <v>74</v>
      </c>
      <c r="I14" s="31" t="s">
        <v>75</v>
      </c>
      <c r="J14" s="31" t="s">
        <v>40</v>
      </c>
      <c r="K14" s="28" t="s">
        <v>40</v>
      </c>
      <c r="L14" s="20" t="s">
        <v>40</v>
      </c>
      <c r="M14" s="35">
        <v>41</v>
      </c>
      <c r="N14" s="35">
        <v>74</v>
      </c>
      <c r="O14" s="35">
        <v>126</v>
      </c>
      <c r="P14" s="35">
        <v>457</v>
      </c>
      <c r="Q14" s="35">
        <v>70</v>
      </c>
      <c r="R14" s="35">
        <v>70</v>
      </c>
      <c r="S14" s="69">
        <v>70</v>
      </c>
      <c r="T14" s="70"/>
      <c r="U14" s="71"/>
      <c r="V14" s="72"/>
      <c r="W14" s="20"/>
      <c r="X14" s="73" t="s">
        <v>76</v>
      </c>
      <c r="Y14" s="101" t="s">
        <v>42</v>
      </c>
      <c r="Z14" s="100" t="s">
        <v>43</v>
      </c>
    </row>
    <row r="15" s="1" customFormat="1" ht="164" customHeight="1" spans="1:27">
      <c r="A15" s="25"/>
      <c r="B15" s="23">
        <v>8</v>
      </c>
      <c r="C15" s="29" t="s">
        <v>77</v>
      </c>
      <c r="D15" s="29" t="s">
        <v>78</v>
      </c>
      <c r="E15" s="29" t="s">
        <v>35</v>
      </c>
      <c r="F15" s="29" t="s">
        <v>79</v>
      </c>
      <c r="G15" s="20">
        <v>1</v>
      </c>
      <c r="H15" s="31" t="s">
        <v>74</v>
      </c>
      <c r="I15" s="31" t="s">
        <v>80</v>
      </c>
      <c r="J15" s="31" t="s">
        <v>40</v>
      </c>
      <c r="K15" s="28" t="s">
        <v>40</v>
      </c>
      <c r="L15" s="20" t="s">
        <v>39</v>
      </c>
      <c r="M15" s="35">
        <v>41</v>
      </c>
      <c r="N15" s="35">
        <v>70</v>
      </c>
      <c r="O15" s="35">
        <v>125</v>
      </c>
      <c r="P15" s="35">
        <v>440</v>
      </c>
      <c r="Q15" s="35">
        <v>80.5</v>
      </c>
      <c r="R15" s="35">
        <v>70</v>
      </c>
      <c r="S15" s="69">
        <v>70</v>
      </c>
      <c r="T15" s="70"/>
      <c r="U15" s="71"/>
      <c r="V15" s="72"/>
      <c r="W15" s="20">
        <v>10.5</v>
      </c>
      <c r="X15" s="68" t="s">
        <v>81</v>
      </c>
      <c r="Y15" s="101" t="s">
        <v>42</v>
      </c>
      <c r="Z15" s="100" t="s">
        <v>43</v>
      </c>
      <c r="AA15" s="12"/>
    </row>
    <row r="16" ht="155" customHeight="1" spans="1:26">
      <c r="A16" s="25"/>
      <c r="B16" s="23">
        <v>9</v>
      </c>
      <c r="C16" s="29" t="s">
        <v>82</v>
      </c>
      <c r="D16" s="29" t="s">
        <v>83</v>
      </c>
      <c r="E16" s="29" t="s">
        <v>35</v>
      </c>
      <c r="F16" s="29" t="s">
        <v>84</v>
      </c>
      <c r="G16" s="20">
        <v>1</v>
      </c>
      <c r="H16" s="31" t="s">
        <v>85</v>
      </c>
      <c r="I16" s="31" t="s">
        <v>86</v>
      </c>
      <c r="J16" s="31" t="s">
        <v>39</v>
      </c>
      <c r="K16" s="28" t="s">
        <v>40</v>
      </c>
      <c r="L16" s="20" t="s">
        <v>40</v>
      </c>
      <c r="M16" s="35">
        <v>38</v>
      </c>
      <c r="N16" s="35">
        <v>73</v>
      </c>
      <c r="O16" s="35">
        <v>115</v>
      </c>
      <c r="P16" s="35">
        <v>432</v>
      </c>
      <c r="Q16" s="35">
        <v>110</v>
      </c>
      <c r="R16" s="35">
        <v>70</v>
      </c>
      <c r="S16" s="69">
        <v>70</v>
      </c>
      <c r="T16" s="70"/>
      <c r="U16" s="71"/>
      <c r="V16" s="72"/>
      <c r="W16" s="20">
        <v>40</v>
      </c>
      <c r="X16" s="68" t="s">
        <v>87</v>
      </c>
      <c r="Y16" s="101" t="s">
        <v>42</v>
      </c>
      <c r="Z16" s="100" t="s">
        <v>43</v>
      </c>
    </row>
    <row r="17" ht="171" customHeight="1" spans="1:26">
      <c r="A17" s="25"/>
      <c r="B17" s="23">
        <v>10</v>
      </c>
      <c r="C17" s="29" t="s">
        <v>88</v>
      </c>
      <c r="D17" s="29" t="s">
        <v>89</v>
      </c>
      <c r="E17" s="29" t="s">
        <v>35</v>
      </c>
      <c r="F17" s="29" t="s">
        <v>90</v>
      </c>
      <c r="G17" s="20">
        <v>1</v>
      </c>
      <c r="H17" s="31" t="s">
        <v>85</v>
      </c>
      <c r="I17" s="31" t="s">
        <v>91</v>
      </c>
      <c r="J17" s="31" t="s">
        <v>39</v>
      </c>
      <c r="K17" s="28" t="s">
        <v>40</v>
      </c>
      <c r="L17" s="20" t="s">
        <v>39</v>
      </c>
      <c r="M17" s="35">
        <v>32</v>
      </c>
      <c r="N17" s="35">
        <v>58</v>
      </c>
      <c r="O17" s="35">
        <v>100</v>
      </c>
      <c r="P17" s="35">
        <v>360</v>
      </c>
      <c r="Q17" s="35">
        <v>70</v>
      </c>
      <c r="R17" s="35">
        <v>70</v>
      </c>
      <c r="S17" s="69">
        <v>70</v>
      </c>
      <c r="T17" s="70"/>
      <c r="U17" s="71"/>
      <c r="V17" s="72"/>
      <c r="W17" s="20"/>
      <c r="X17" s="68" t="s">
        <v>92</v>
      </c>
      <c r="Y17" s="101" t="s">
        <v>42</v>
      </c>
      <c r="Z17" s="100" t="s">
        <v>43</v>
      </c>
    </row>
    <row r="18" s="2" customFormat="1" ht="151" customHeight="1" spans="1:269">
      <c r="A18" s="25"/>
      <c r="B18" s="23">
        <v>11</v>
      </c>
      <c r="C18" s="29" t="s">
        <v>93</v>
      </c>
      <c r="D18" s="29" t="s">
        <v>94</v>
      </c>
      <c r="E18" s="29" t="s">
        <v>35</v>
      </c>
      <c r="F18" s="29" t="s">
        <v>95</v>
      </c>
      <c r="G18" s="20">
        <v>1</v>
      </c>
      <c r="H18" s="31" t="s">
        <v>85</v>
      </c>
      <c r="I18" s="31" t="s">
        <v>96</v>
      </c>
      <c r="J18" s="31" t="s">
        <v>40</v>
      </c>
      <c r="K18" s="28" t="s">
        <v>40</v>
      </c>
      <c r="L18" s="20" t="s">
        <v>40</v>
      </c>
      <c r="M18" s="35">
        <v>31</v>
      </c>
      <c r="N18" s="35">
        <v>61</v>
      </c>
      <c r="O18" s="35">
        <v>95</v>
      </c>
      <c r="P18" s="35">
        <v>263</v>
      </c>
      <c r="Q18" s="35">
        <v>150</v>
      </c>
      <c r="R18" s="35">
        <v>70</v>
      </c>
      <c r="S18" s="69">
        <v>70</v>
      </c>
      <c r="T18" s="70"/>
      <c r="U18" s="71"/>
      <c r="V18" s="72"/>
      <c r="W18" s="20">
        <v>80</v>
      </c>
      <c r="X18" s="68" t="s">
        <v>97</v>
      </c>
      <c r="Y18" s="101" t="s">
        <v>42</v>
      </c>
      <c r="Z18" s="100" t="s">
        <v>43</v>
      </c>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row>
    <row r="19" ht="157" customHeight="1" spans="1:26">
      <c r="A19" s="25"/>
      <c r="B19" s="23">
        <v>12</v>
      </c>
      <c r="C19" s="29" t="s">
        <v>98</v>
      </c>
      <c r="D19" s="29" t="s">
        <v>99</v>
      </c>
      <c r="E19" s="29" t="s">
        <v>35</v>
      </c>
      <c r="F19" s="29" t="s">
        <v>100</v>
      </c>
      <c r="G19" s="20">
        <v>1</v>
      </c>
      <c r="H19" s="31" t="s">
        <v>101</v>
      </c>
      <c r="I19" s="31" t="s">
        <v>102</v>
      </c>
      <c r="J19" s="31" t="s">
        <v>40</v>
      </c>
      <c r="K19" s="28" t="s">
        <v>40</v>
      </c>
      <c r="L19" s="20" t="s">
        <v>39</v>
      </c>
      <c r="M19" s="35">
        <v>34</v>
      </c>
      <c r="N19" s="35">
        <v>87</v>
      </c>
      <c r="O19" s="35">
        <v>104</v>
      </c>
      <c r="P19" s="35">
        <v>372</v>
      </c>
      <c r="Q19" s="35">
        <v>70</v>
      </c>
      <c r="R19" s="35">
        <v>70</v>
      </c>
      <c r="S19" s="69">
        <v>70</v>
      </c>
      <c r="T19" s="70"/>
      <c r="U19" s="71"/>
      <c r="V19" s="72"/>
      <c r="W19" s="20"/>
      <c r="X19" s="73" t="s">
        <v>103</v>
      </c>
      <c r="Y19" s="101" t="s">
        <v>42</v>
      </c>
      <c r="Z19" s="100" t="s">
        <v>43</v>
      </c>
    </row>
    <row r="20" ht="162" customHeight="1" spans="1:27">
      <c r="A20" s="25"/>
      <c r="B20" s="23">
        <v>13</v>
      </c>
      <c r="C20" s="29" t="s">
        <v>104</v>
      </c>
      <c r="D20" s="29" t="s">
        <v>105</v>
      </c>
      <c r="E20" s="29" t="s">
        <v>35</v>
      </c>
      <c r="F20" s="29" t="s">
        <v>106</v>
      </c>
      <c r="G20" s="20">
        <v>1</v>
      </c>
      <c r="H20" s="31" t="s">
        <v>107</v>
      </c>
      <c r="I20" s="31" t="s">
        <v>108</v>
      </c>
      <c r="J20" s="31" t="s">
        <v>39</v>
      </c>
      <c r="K20" s="28" t="s">
        <v>40</v>
      </c>
      <c r="L20" s="20" t="s">
        <v>40</v>
      </c>
      <c r="M20" s="35">
        <v>31</v>
      </c>
      <c r="N20" s="35">
        <v>69</v>
      </c>
      <c r="O20" s="35">
        <v>96</v>
      </c>
      <c r="P20" s="35">
        <v>201</v>
      </c>
      <c r="Q20" s="35">
        <v>100</v>
      </c>
      <c r="R20" s="35">
        <v>70</v>
      </c>
      <c r="S20" s="69">
        <v>70</v>
      </c>
      <c r="T20" s="70"/>
      <c r="U20" s="71"/>
      <c r="V20" s="72"/>
      <c r="W20" s="20">
        <v>30</v>
      </c>
      <c r="X20" s="73" t="s">
        <v>109</v>
      </c>
      <c r="Y20" s="101" t="s">
        <v>42</v>
      </c>
      <c r="Z20" s="100" t="s">
        <v>43</v>
      </c>
      <c r="AA20" s="102" t="s">
        <v>110</v>
      </c>
    </row>
    <row r="21" ht="163" customHeight="1" spans="1:26">
      <c r="A21" s="25"/>
      <c r="B21" s="23">
        <v>14</v>
      </c>
      <c r="C21" s="29" t="s">
        <v>111</v>
      </c>
      <c r="D21" s="29" t="s">
        <v>112</v>
      </c>
      <c r="E21" s="29" t="s">
        <v>35</v>
      </c>
      <c r="F21" s="29" t="s">
        <v>113</v>
      </c>
      <c r="G21" s="20">
        <v>1</v>
      </c>
      <c r="H21" s="31" t="s">
        <v>114</v>
      </c>
      <c r="I21" s="31" t="s">
        <v>115</v>
      </c>
      <c r="J21" s="31" t="s">
        <v>39</v>
      </c>
      <c r="K21" s="28" t="s">
        <v>39</v>
      </c>
      <c r="L21" s="20" t="s">
        <v>40</v>
      </c>
      <c r="M21" s="35">
        <v>32</v>
      </c>
      <c r="N21" s="35">
        <v>69</v>
      </c>
      <c r="O21" s="35">
        <v>96</v>
      </c>
      <c r="P21" s="35">
        <v>285</v>
      </c>
      <c r="Q21" s="35">
        <v>90</v>
      </c>
      <c r="R21" s="35">
        <v>70</v>
      </c>
      <c r="S21" s="69">
        <v>70</v>
      </c>
      <c r="T21" s="70"/>
      <c r="U21" s="71"/>
      <c r="V21" s="72"/>
      <c r="W21" s="20">
        <v>20</v>
      </c>
      <c r="X21" s="73" t="s">
        <v>116</v>
      </c>
      <c r="Y21" s="101" t="s">
        <v>42</v>
      </c>
      <c r="Z21" s="100" t="s">
        <v>43</v>
      </c>
    </row>
    <row r="22" ht="162" customHeight="1" spans="1:26">
      <c r="A22" s="25"/>
      <c r="B22" s="23">
        <v>15</v>
      </c>
      <c r="C22" s="29" t="s">
        <v>117</v>
      </c>
      <c r="D22" s="29" t="s">
        <v>118</v>
      </c>
      <c r="E22" s="29" t="s">
        <v>35</v>
      </c>
      <c r="F22" s="29" t="s">
        <v>119</v>
      </c>
      <c r="G22" s="20">
        <v>1</v>
      </c>
      <c r="H22" s="31" t="s">
        <v>114</v>
      </c>
      <c r="I22" s="31" t="s">
        <v>120</v>
      </c>
      <c r="J22" s="31" t="s">
        <v>39</v>
      </c>
      <c r="K22" s="28" t="s">
        <v>39</v>
      </c>
      <c r="L22" s="20" t="s">
        <v>40</v>
      </c>
      <c r="M22" s="35">
        <v>34</v>
      </c>
      <c r="N22" s="35">
        <v>74</v>
      </c>
      <c r="O22" s="35">
        <v>110</v>
      </c>
      <c r="P22" s="35">
        <v>259</v>
      </c>
      <c r="Q22" s="35">
        <v>70</v>
      </c>
      <c r="R22" s="35">
        <v>70</v>
      </c>
      <c r="S22" s="69">
        <v>70</v>
      </c>
      <c r="T22" s="70"/>
      <c r="U22" s="71"/>
      <c r="V22" s="72"/>
      <c r="W22" s="20"/>
      <c r="X22" s="73" t="s">
        <v>121</v>
      </c>
      <c r="Y22" s="101" t="s">
        <v>42</v>
      </c>
      <c r="Z22" s="100" t="s">
        <v>43</v>
      </c>
    </row>
    <row r="23" ht="166" customHeight="1" spans="1:26">
      <c r="A23" s="25"/>
      <c r="B23" s="23">
        <v>16</v>
      </c>
      <c r="C23" s="29" t="s">
        <v>122</v>
      </c>
      <c r="D23" s="29" t="s">
        <v>123</v>
      </c>
      <c r="E23" s="29" t="s">
        <v>35</v>
      </c>
      <c r="F23" s="29" t="s">
        <v>124</v>
      </c>
      <c r="G23" s="20">
        <v>1</v>
      </c>
      <c r="H23" s="31" t="s">
        <v>125</v>
      </c>
      <c r="I23" s="31" t="s">
        <v>126</v>
      </c>
      <c r="J23" s="31" t="s">
        <v>39</v>
      </c>
      <c r="K23" s="28" t="s">
        <v>40</v>
      </c>
      <c r="L23" s="20" t="s">
        <v>39</v>
      </c>
      <c r="M23" s="35">
        <v>118</v>
      </c>
      <c r="N23" s="35">
        <v>369</v>
      </c>
      <c r="O23" s="35">
        <v>273</v>
      </c>
      <c r="P23" s="35">
        <v>958</v>
      </c>
      <c r="Q23" s="35">
        <v>150</v>
      </c>
      <c r="R23" s="35">
        <v>70</v>
      </c>
      <c r="S23" s="69">
        <v>70</v>
      </c>
      <c r="T23" s="70"/>
      <c r="U23" s="71"/>
      <c r="V23" s="72"/>
      <c r="W23" s="20">
        <v>80</v>
      </c>
      <c r="X23" s="73" t="s">
        <v>127</v>
      </c>
      <c r="Y23" s="101" t="s">
        <v>42</v>
      </c>
      <c r="Z23" s="100" t="s">
        <v>43</v>
      </c>
    </row>
    <row r="24" ht="159" customHeight="1" spans="1:26">
      <c r="A24" s="25"/>
      <c r="B24" s="23">
        <v>17</v>
      </c>
      <c r="C24" s="29" t="s">
        <v>128</v>
      </c>
      <c r="D24" s="29" t="s">
        <v>123</v>
      </c>
      <c r="E24" s="29" t="s">
        <v>35</v>
      </c>
      <c r="F24" s="29" t="s">
        <v>129</v>
      </c>
      <c r="G24" s="20">
        <v>1</v>
      </c>
      <c r="H24" s="31" t="s">
        <v>125</v>
      </c>
      <c r="I24" s="31" t="s">
        <v>130</v>
      </c>
      <c r="J24" s="31" t="s">
        <v>39</v>
      </c>
      <c r="K24" s="28" t="s">
        <v>40</v>
      </c>
      <c r="L24" s="20" t="s">
        <v>40</v>
      </c>
      <c r="M24" s="35">
        <v>157</v>
      </c>
      <c r="N24" s="35">
        <v>534</v>
      </c>
      <c r="O24" s="35">
        <v>266</v>
      </c>
      <c r="P24" s="35">
        <v>923</v>
      </c>
      <c r="Q24" s="35">
        <v>150</v>
      </c>
      <c r="R24" s="35">
        <v>70</v>
      </c>
      <c r="S24" s="69">
        <v>70</v>
      </c>
      <c r="T24" s="70"/>
      <c r="U24" s="71"/>
      <c r="V24" s="72"/>
      <c r="W24" s="20">
        <v>80</v>
      </c>
      <c r="X24" s="73" t="s">
        <v>131</v>
      </c>
      <c r="Y24" s="101" t="s">
        <v>42</v>
      </c>
      <c r="Z24" s="100" t="s">
        <v>43</v>
      </c>
    </row>
    <row r="25" ht="168" customHeight="1" spans="1:26">
      <c r="A25" s="25"/>
      <c r="B25" s="23">
        <v>18</v>
      </c>
      <c r="C25" s="29" t="s">
        <v>132</v>
      </c>
      <c r="D25" s="29" t="s">
        <v>133</v>
      </c>
      <c r="E25" s="29" t="s">
        <v>35</v>
      </c>
      <c r="F25" s="29" t="s">
        <v>134</v>
      </c>
      <c r="G25" s="20">
        <v>1</v>
      </c>
      <c r="H25" s="31" t="s">
        <v>135</v>
      </c>
      <c r="I25" s="31" t="s">
        <v>136</v>
      </c>
      <c r="J25" s="31" t="s">
        <v>40</v>
      </c>
      <c r="K25" s="28" t="s">
        <v>40</v>
      </c>
      <c r="L25" s="20" t="s">
        <v>40</v>
      </c>
      <c r="M25" s="35">
        <v>25</v>
      </c>
      <c r="N25" s="35">
        <v>63</v>
      </c>
      <c r="O25" s="35">
        <v>84</v>
      </c>
      <c r="P25" s="35">
        <v>216</v>
      </c>
      <c r="Q25" s="35">
        <v>70</v>
      </c>
      <c r="R25" s="35">
        <v>70</v>
      </c>
      <c r="S25" s="69">
        <v>70</v>
      </c>
      <c r="T25" s="70"/>
      <c r="U25" s="71"/>
      <c r="V25" s="72"/>
      <c r="W25" s="20"/>
      <c r="X25" s="73" t="s">
        <v>137</v>
      </c>
      <c r="Y25" s="101" t="s">
        <v>42</v>
      </c>
      <c r="Z25" s="100" t="s">
        <v>43</v>
      </c>
    </row>
    <row r="26" ht="165" customHeight="1" spans="1:26">
      <c r="A26" s="25"/>
      <c r="B26" s="23">
        <v>19</v>
      </c>
      <c r="C26" s="29" t="s">
        <v>138</v>
      </c>
      <c r="D26" s="29" t="s">
        <v>139</v>
      </c>
      <c r="E26" s="29" t="s">
        <v>35</v>
      </c>
      <c r="F26" s="29" t="s">
        <v>140</v>
      </c>
      <c r="G26" s="20">
        <v>1</v>
      </c>
      <c r="H26" s="31" t="s">
        <v>135</v>
      </c>
      <c r="I26" s="31" t="s">
        <v>141</v>
      </c>
      <c r="J26" s="31" t="s">
        <v>39</v>
      </c>
      <c r="K26" s="28" t="s">
        <v>40</v>
      </c>
      <c r="L26" s="20" t="s">
        <v>39</v>
      </c>
      <c r="M26" s="35">
        <v>25</v>
      </c>
      <c r="N26" s="35">
        <v>45</v>
      </c>
      <c r="O26" s="35">
        <v>77</v>
      </c>
      <c r="P26" s="35">
        <v>193</v>
      </c>
      <c r="Q26" s="35">
        <v>80</v>
      </c>
      <c r="R26" s="35">
        <v>70</v>
      </c>
      <c r="S26" s="69">
        <v>70</v>
      </c>
      <c r="T26" s="70"/>
      <c r="U26" s="71"/>
      <c r="V26" s="72"/>
      <c r="W26" s="20">
        <v>10</v>
      </c>
      <c r="X26" s="73" t="s">
        <v>142</v>
      </c>
      <c r="Y26" s="101" t="s">
        <v>42</v>
      </c>
      <c r="Z26" s="100" t="s">
        <v>43</v>
      </c>
    </row>
    <row r="27" ht="157" customHeight="1" spans="1:26">
      <c r="A27" s="25"/>
      <c r="B27" s="23">
        <v>20</v>
      </c>
      <c r="C27" s="29" t="s">
        <v>143</v>
      </c>
      <c r="D27" s="29" t="s">
        <v>144</v>
      </c>
      <c r="E27" s="29" t="s">
        <v>35</v>
      </c>
      <c r="F27" s="29" t="s">
        <v>145</v>
      </c>
      <c r="G27" s="20">
        <v>1</v>
      </c>
      <c r="H27" s="31" t="s">
        <v>146</v>
      </c>
      <c r="I27" s="31" t="s">
        <v>147</v>
      </c>
      <c r="J27" s="31" t="s">
        <v>39</v>
      </c>
      <c r="K27" s="28" t="s">
        <v>40</v>
      </c>
      <c r="L27" s="20" t="s">
        <v>40</v>
      </c>
      <c r="M27" s="35">
        <v>39</v>
      </c>
      <c r="N27" s="35">
        <v>75</v>
      </c>
      <c r="O27" s="35">
        <v>122</v>
      </c>
      <c r="P27" s="35">
        <v>315</v>
      </c>
      <c r="Q27" s="35">
        <v>70</v>
      </c>
      <c r="R27" s="35">
        <v>70</v>
      </c>
      <c r="S27" s="69">
        <v>70</v>
      </c>
      <c r="T27" s="70"/>
      <c r="U27" s="71"/>
      <c r="V27" s="72"/>
      <c r="W27" s="20"/>
      <c r="X27" s="73" t="s">
        <v>148</v>
      </c>
      <c r="Y27" s="101" t="s">
        <v>42</v>
      </c>
      <c r="Z27" s="100" t="s">
        <v>43</v>
      </c>
    </row>
    <row r="28" s="3" customFormat="1" ht="97" customHeight="1" spans="1:269">
      <c r="A28" s="32"/>
      <c r="B28" s="23">
        <v>21</v>
      </c>
      <c r="C28" s="29" t="s">
        <v>149</v>
      </c>
      <c r="D28" s="29" t="s">
        <v>150</v>
      </c>
      <c r="E28" s="32" t="s">
        <v>151</v>
      </c>
      <c r="F28" s="29" t="s">
        <v>152</v>
      </c>
      <c r="G28" s="32">
        <v>1</v>
      </c>
      <c r="H28" s="32" t="s">
        <v>85</v>
      </c>
      <c r="I28" s="32" t="s">
        <v>153</v>
      </c>
      <c r="J28" s="32" t="s">
        <v>39</v>
      </c>
      <c r="K28" s="32" t="s">
        <v>40</v>
      </c>
      <c r="L28" s="32" t="s">
        <v>40</v>
      </c>
      <c r="M28" s="32">
        <v>7</v>
      </c>
      <c r="N28" s="32">
        <v>16</v>
      </c>
      <c r="O28" s="32">
        <v>22</v>
      </c>
      <c r="P28" s="32">
        <v>65</v>
      </c>
      <c r="Q28" s="32">
        <f>R28</f>
        <v>20</v>
      </c>
      <c r="R28" s="32">
        <f>S28+T28+U28+V28</f>
        <v>20</v>
      </c>
      <c r="S28" s="74">
        <v>20</v>
      </c>
      <c r="T28" s="75"/>
      <c r="U28" s="32"/>
      <c r="V28" s="32"/>
      <c r="W28" s="32"/>
      <c r="X28" s="76" t="s">
        <v>154</v>
      </c>
      <c r="Y28" s="76" t="s">
        <v>155</v>
      </c>
      <c r="Z28" s="46" t="s">
        <v>156</v>
      </c>
      <c r="AA28" s="103"/>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row>
    <row r="29" s="4" customFormat="1" ht="97" customHeight="1" spans="1:269">
      <c r="A29" s="32"/>
      <c r="B29" s="23">
        <v>22</v>
      </c>
      <c r="C29" s="29" t="s">
        <v>157</v>
      </c>
      <c r="D29" s="29" t="s">
        <v>158</v>
      </c>
      <c r="E29" s="33" t="s">
        <v>159</v>
      </c>
      <c r="F29" s="29" t="s">
        <v>160</v>
      </c>
      <c r="G29" s="32">
        <v>1</v>
      </c>
      <c r="H29" s="29" t="s">
        <v>85</v>
      </c>
      <c r="I29" s="29" t="s">
        <v>161</v>
      </c>
      <c r="J29" s="32" t="s">
        <v>39</v>
      </c>
      <c r="K29" s="32" t="s">
        <v>40</v>
      </c>
      <c r="L29" s="32" t="s">
        <v>40</v>
      </c>
      <c r="M29" s="32">
        <v>10</v>
      </c>
      <c r="N29" s="32">
        <v>31</v>
      </c>
      <c r="O29" s="32">
        <v>34</v>
      </c>
      <c r="P29" s="32">
        <v>103</v>
      </c>
      <c r="Q29" s="33">
        <v>20</v>
      </c>
      <c r="R29" s="32">
        <v>20</v>
      </c>
      <c r="S29" s="74">
        <v>20</v>
      </c>
      <c r="T29" s="75"/>
      <c r="U29" s="32"/>
      <c r="V29" s="32"/>
      <c r="W29" s="32"/>
      <c r="X29" s="32" t="s">
        <v>162</v>
      </c>
      <c r="Y29" s="39" t="s">
        <v>155</v>
      </c>
      <c r="Z29" s="46" t="s">
        <v>156</v>
      </c>
      <c r="AA29" s="103"/>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row>
    <row r="30" s="3" customFormat="1" ht="70" customHeight="1" spans="1:269">
      <c r="A30" s="32"/>
      <c r="B30" s="23">
        <v>23</v>
      </c>
      <c r="C30" s="29" t="s">
        <v>163</v>
      </c>
      <c r="D30" s="34" t="s">
        <v>164</v>
      </c>
      <c r="E30" s="32" t="s">
        <v>165</v>
      </c>
      <c r="F30" s="34" t="s">
        <v>166</v>
      </c>
      <c r="G30" s="35">
        <v>1</v>
      </c>
      <c r="H30" s="32" t="s">
        <v>74</v>
      </c>
      <c r="I30" s="32" t="s">
        <v>167</v>
      </c>
      <c r="J30" s="32" t="s">
        <v>39</v>
      </c>
      <c r="K30" s="32" t="s">
        <v>40</v>
      </c>
      <c r="L30" s="35" t="s">
        <v>40</v>
      </c>
      <c r="M30" s="35">
        <v>36</v>
      </c>
      <c r="N30" s="35">
        <v>70</v>
      </c>
      <c r="O30" s="35">
        <v>120</v>
      </c>
      <c r="P30" s="35">
        <v>380</v>
      </c>
      <c r="Q30" s="32">
        <f>R30</f>
        <v>30</v>
      </c>
      <c r="R30" s="32">
        <f>S30+T30+U30+V30</f>
        <v>30</v>
      </c>
      <c r="S30" s="74">
        <v>30</v>
      </c>
      <c r="T30" s="77"/>
      <c r="U30" s="35"/>
      <c r="V30" s="35"/>
      <c r="W30" s="35"/>
      <c r="X30" s="32" t="s">
        <v>168</v>
      </c>
      <c r="Y30" s="32" t="s">
        <v>155</v>
      </c>
      <c r="Z30" s="46" t="s">
        <v>156</v>
      </c>
      <c r="AA30" s="103"/>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c r="IW30" s="10"/>
      <c r="IX30" s="10"/>
      <c r="IY30" s="10"/>
      <c r="IZ30" s="10"/>
      <c r="JA30" s="10"/>
      <c r="JB30" s="10"/>
      <c r="JC30" s="10"/>
      <c r="JD30" s="10"/>
      <c r="JE30" s="10"/>
      <c r="JF30" s="10"/>
      <c r="JG30" s="10"/>
      <c r="JH30" s="10"/>
      <c r="JI30" s="10"/>
    </row>
    <row r="31" s="3" customFormat="1" ht="99" customHeight="1" spans="1:269">
      <c r="A31" s="36" t="s">
        <v>169</v>
      </c>
      <c r="B31" s="23">
        <v>24</v>
      </c>
      <c r="C31" s="32" t="s">
        <v>170</v>
      </c>
      <c r="D31" s="37" t="s">
        <v>171</v>
      </c>
      <c r="E31" s="32" t="s">
        <v>172</v>
      </c>
      <c r="F31" s="29" t="s">
        <v>173</v>
      </c>
      <c r="G31" s="32">
        <v>1</v>
      </c>
      <c r="H31" s="32" t="s">
        <v>125</v>
      </c>
      <c r="I31" s="32" t="s">
        <v>174</v>
      </c>
      <c r="J31" s="32" t="s">
        <v>39</v>
      </c>
      <c r="K31" s="32" t="s">
        <v>40</v>
      </c>
      <c r="L31" s="32" t="s">
        <v>40</v>
      </c>
      <c r="M31" s="32">
        <v>195</v>
      </c>
      <c r="N31" s="32">
        <v>632</v>
      </c>
      <c r="O31" s="32">
        <v>497</v>
      </c>
      <c r="P31" s="32">
        <v>1764</v>
      </c>
      <c r="Q31" s="32">
        <v>70</v>
      </c>
      <c r="R31" s="32">
        <v>70</v>
      </c>
      <c r="S31" s="78">
        <v>70</v>
      </c>
      <c r="T31" s="75"/>
      <c r="U31" s="32"/>
      <c r="V31" s="32"/>
      <c r="W31" s="32"/>
      <c r="X31" s="32" t="s">
        <v>175</v>
      </c>
      <c r="Y31" s="32" t="s">
        <v>42</v>
      </c>
      <c r="Z31" s="46" t="s">
        <v>156</v>
      </c>
      <c r="AA31" s="103"/>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c r="IW31" s="10"/>
      <c r="IX31" s="10"/>
      <c r="IY31" s="10"/>
      <c r="IZ31" s="10"/>
      <c r="JA31" s="10"/>
      <c r="JB31" s="10"/>
      <c r="JC31" s="10"/>
      <c r="JD31" s="10"/>
      <c r="JE31" s="10"/>
      <c r="JF31" s="10"/>
      <c r="JG31" s="10"/>
      <c r="JH31" s="10"/>
      <c r="JI31" s="10"/>
    </row>
    <row r="32" s="4" customFormat="1" ht="99" customHeight="1" spans="1:269">
      <c r="A32" s="36"/>
      <c r="B32" s="23">
        <v>25</v>
      </c>
      <c r="C32" s="32" t="s">
        <v>176</v>
      </c>
      <c r="D32" s="29" t="s">
        <v>177</v>
      </c>
      <c r="E32" s="32" t="s">
        <v>178</v>
      </c>
      <c r="F32" s="29" t="s">
        <v>179</v>
      </c>
      <c r="G32" s="32">
        <v>1</v>
      </c>
      <c r="H32" s="29" t="s">
        <v>37</v>
      </c>
      <c r="I32" s="29" t="s">
        <v>180</v>
      </c>
      <c r="J32" s="32" t="s">
        <v>40</v>
      </c>
      <c r="K32" s="32" t="s">
        <v>40</v>
      </c>
      <c r="L32" s="32" t="s">
        <v>40</v>
      </c>
      <c r="M32" s="32">
        <v>46</v>
      </c>
      <c r="N32" s="32">
        <v>96</v>
      </c>
      <c r="O32" s="32">
        <v>214</v>
      </c>
      <c r="P32" s="32">
        <v>693</v>
      </c>
      <c r="Q32" s="32">
        <v>20</v>
      </c>
      <c r="R32" s="32">
        <v>20</v>
      </c>
      <c r="S32" s="78">
        <v>20</v>
      </c>
      <c r="T32" s="75"/>
      <c r="U32" s="32"/>
      <c r="V32" s="32"/>
      <c r="W32" s="32"/>
      <c r="X32" s="29" t="s">
        <v>181</v>
      </c>
      <c r="Y32" s="29" t="s">
        <v>155</v>
      </c>
      <c r="Z32" s="46" t="s">
        <v>156</v>
      </c>
      <c r="AA32" s="103"/>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c r="IW32" s="10"/>
      <c r="IX32" s="10"/>
      <c r="IY32" s="10"/>
      <c r="IZ32" s="10"/>
      <c r="JA32" s="10"/>
      <c r="JB32" s="10"/>
      <c r="JC32" s="10"/>
      <c r="JD32" s="10"/>
      <c r="JE32" s="10"/>
      <c r="JF32" s="10"/>
      <c r="JG32" s="10"/>
      <c r="JH32" s="10"/>
      <c r="JI32" s="10"/>
    </row>
    <row r="33" s="5" customFormat="1" ht="123" customHeight="1" spans="1:269">
      <c r="A33" s="29"/>
      <c r="B33" s="23">
        <v>26</v>
      </c>
      <c r="C33" s="29" t="s">
        <v>182</v>
      </c>
      <c r="D33" s="29" t="s">
        <v>183</v>
      </c>
      <c r="E33" s="29" t="s">
        <v>184</v>
      </c>
      <c r="F33" s="29" t="s">
        <v>185</v>
      </c>
      <c r="G33" s="20">
        <v>1</v>
      </c>
      <c r="H33" s="38" t="s">
        <v>68</v>
      </c>
      <c r="I33" s="38" t="s">
        <v>69</v>
      </c>
      <c r="J33" s="38" t="s">
        <v>39</v>
      </c>
      <c r="K33" s="38" t="s">
        <v>40</v>
      </c>
      <c r="L33" s="38" t="s">
        <v>39</v>
      </c>
      <c r="M33" s="38">
        <v>104</v>
      </c>
      <c r="N33" s="38">
        <v>275</v>
      </c>
      <c r="O33" s="38">
        <v>279</v>
      </c>
      <c r="P33" s="38">
        <v>777</v>
      </c>
      <c r="Q33" s="32">
        <v>15.6972</v>
      </c>
      <c r="R33" s="32">
        <v>15.6972</v>
      </c>
      <c r="S33" s="79">
        <v>15.6972</v>
      </c>
      <c r="T33" s="77"/>
      <c r="U33" s="80"/>
      <c r="V33" s="80"/>
      <c r="W33" s="80"/>
      <c r="X33" s="32" t="s">
        <v>186</v>
      </c>
      <c r="Y33" s="32" t="s">
        <v>155</v>
      </c>
      <c r="Z33" s="46" t="s">
        <v>156</v>
      </c>
      <c r="AA33" s="104"/>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c r="CR33" s="105"/>
      <c r="CS33" s="105"/>
      <c r="CT33" s="105"/>
      <c r="CU33" s="105"/>
      <c r="CV33" s="105"/>
      <c r="CW33" s="105"/>
      <c r="CX33" s="105"/>
      <c r="CY33" s="105"/>
      <c r="CZ33" s="105"/>
      <c r="DA33" s="105"/>
      <c r="DB33" s="105"/>
      <c r="DC33" s="105"/>
      <c r="DD33" s="105"/>
      <c r="DE33" s="105"/>
      <c r="DF33" s="105"/>
      <c r="DG33" s="105"/>
      <c r="DH33" s="105"/>
      <c r="DI33" s="105"/>
      <c r="DJ33" s="105"/>
      <c r="DK33" s="105"/>
      <c r="DL33" s="105"/>
      <c r="DM33" s="105"/>
      <c r="DN33" s="105"/>
      <c r="DO33" s="105"/>
      <c r="DP33" s="105"/>
      <c r="DQ33" s="105"/>
      <c r="DR33" s="105"/>
      <c r="DS33" s="105"/>
      <c r="DT33" s="105"/>
      <c r="DU33" s="105"/>
      <c r="DV33" s="105"/>
      <c r="DW33" s="105"/>
      <c r="DX33" s="105"/>
      <c r="DY33" s="105"/>
      <c r="DZ33" s="105"/>
      <c r="EA33" s="105"/>
      <c r="EB33" s="105"/>
      <c r="EC33" s="105"/>
      <c r="ED33" s="105"/>
      <c r="EE33" s="105"/>
      <c r="EF33" s="105"/>
      <c r="EG33" s="105"/>
      <c r="EH33" s="105"/>
      <c r="EI33" s="105"/>
      <c r="EJ33" s="105"/>
      <c r="EK33" s="105"/>
      <c r="EL33" s="105"/>
      <c r="EM33" s="105"/>
      <c r="EN33" s="105"/>
      <c r="EO33" s="105"/>
      <c r="EP33" s="105"/>
      <c r="EQ33" s="105"/>
      <c r="ER33" s="105"/>
      <c r="ES33" s="105"/>
      <c r="ET33" s="105"/>
      <c r="EU33" s="105"/>
      <c r="EV33" s="105"/>
      <c r="EW33" s="105"/>
      <c r="EX33" s="105"/>
      <c r="EY33" s="105"/>
      <c r="EZ33" s="105"/>
      <c r="FA33" s="105"/>
      <c r="FB33" s="105"/>
      <c r="FC33" s="105"/>
      <c r="FD33" s="105"/>
      <c r="FE33" s="105"/>
      <c r="FF33" s="105"/>
      <c r="FG33" s="105"/>
      <c r="FH33" s="105"/>
      <c r="FI33" s="105"/>
      <c r="FJ33" s="105"/>
      <c r="FK33" s="105"/>
      <c r="FL33" s="105"/>
      <c r="FM33" s="105"/>
      <c r="FN33" s="105"/>
      <c r="FO33" s="105"/>
      <c r="FP33" s="105"/>
      <c r="FQ33" s="105"/>
      <c r="FR33" s="105"/>
      <c r="FS33" s="105"/>
      <c r="FT33" s="105"/>
      <c r="FU33" s="105"/>
      <c r="FV33" s="105"/>
      <c r="FW33" s="105"/>
      <c r="FX33" s="105"/>
      <c r="FY33" s="105"/>
      <c r="FZ33" s="105"/>
      <c r="GA33" s="105"/>
      <c r="GB33" s="105"/>
      <c r="GC33" s="105"/>
      <c r="GD33" s="105"/>
      <c r="GE33" s="105"/>
      <c r="GF33" s="105"/>
      <c r="GG33" s="105"/>
      <c r="GH33" s="105"/>
      <c r="GI33" s="105"/>
      <c r="GJ33" s="105"/>
      <c r="GK33" s="105"/>
      <c r="GL33" s="105"/>
      <c r="GM33" s="105"/>
      <c r="GN33" s="105"/>
      <c r="GO33" s="105"/>
      <c r="GP33" s="105"/>
      <c r="GQ33" s="105"/>
      <c r="GR33" s="105"/>
      <c r="GS33" s="105"/>
      <c r="GT33" s="105"/>
      <c r="GU33" s="105"/>
      <c r="GV33" s="105"/>
      <c r="GW33" s="105"/>
      <c r="GX33" s="105"/>
      <c r="GY33" s="105"/>
      <c r="GZ33" s="105"/>
      <c r="HA33" s="105"/>
      <c r="HB33" s="105"/>
      <c r="HC33" s="105"/>
      <c r="HD33" s="105"/>
      <c r="HE33" s="105"/>
      <c r="HF33" s="105"/>
      <c r="HG33" s="105"/>
      <c r="HH33" s="105"/>
      <c r="HI33" s="105"/>
      <c r="HJ33" s="105"/>
      <c r="HK33" s="105"/>
      <c r="HL33" s="105"/>
      <c r="HM33" s="105"/>
      <c r="HN33" s="105"/>
      <c r="HO33" s="105"/>
      <c r="HP33" s="105"/>
      <c r="HQ33" s="105"/>
      <c r="HR33" s="105"/>
      <c r="HS33" s="105"/>
      <c r="HT33" s="105"/>
      <c r="HU33" s="105"/>
      <c r="HV33" s="105"/>
      <c r="HW33" s="105"/>
      <c r="HX33" s="105"/>
      <c r="HY33" s="105"/>
      <c r="HZ33" s="105"/>
      <c r="IA33" s="105"/>
      <c r="IB33" s="105"/>
      <c r="IC33" s="105"/>
      <c r="ID33" s="105"/>
      <c r="IE33" s="105"/>
      <c r="IF33" s="105"/>
      <c r="IG33" s="105"/>
      <c r="IH33" s="105"/>
      <c r="II33" s="105"/>
      <c r="IJ33" s="105"/>
      <c r="IK33" s="105"/>
      <c r="IL33" s="105"/>
      <c r="IM33" s="105"/>
      <c r="IN33" s="105"/>
      <c r="IO33" s="105"/>
      <c r="IP33" s="105"/>
      <c r="IQ33" s="105"/>
      <c r="IR33" s="105"/>
      <c r="IS33" s="105"/>
      <c r="IT33" s="105"/>
      <c r="IU33" s="105"/>
      <c r="IV33" s="105"/>
      <c r="IW33" s="105"/>
      <c r="IX33" s="105"/>
      <c r="IY33" s="105"/>
      <c r="IZ33" s="105"/>
      <c r="JA33" s="105"/>
      <c r="JB33" s="105"/>
      <c r="JC33" s="105"/>
      <c r="JD33" s="105"/>
      <c r="JE33" s="105"/>
      <c r="JF33" s="105"/>
      <c r="JG33" s="105"/>
      <c r="JH33" s="105"/>
      <c r="JI33" s="105"/>
    </row>
    <row r="34" s="6" customFormat="1" ht="108" customHeight="1" spans="1:269">
      <c r="A34" s="33"/>
      <c r="B34" s="23">
        <v>27</v>
      </c>
      <c r="C34" s="39" t="s">
        <v>187</v>
      </c>
      <c r="D34" s="40" t="s">
        <v>188</v>
      </c>
      <c r="E34" s="29" t="s">
        <v>189</v>
      </c>
      <c r="F34" s="29" t="s">
        <v>190</v>
      </c>
      <c r="G34" s="20">
        <v>1</v>
      </c>
      <c r="H34" s="39" t="s">
        <v>107</v>
      </c>
      <c r="I34" s="39" t="s">
        <v>191</v>
      </c>
      <c r="J34" s="31" t="s">
        <v>39</v>
      </c>
      <c r="K34" s="31" t="s">
        <v>40</v>
      </c>
      <c r="L34" s="31" t="s">
        <v>40</v>
      </c>
      <c r="M34" s="31">
        <v>94</v>
      </c>
      <c r="N34" s="31">
        <v>243</v>
      </c>
      <c r="O34" s="31">
        <v>213</v>
      </c>
      <c r="P34" s="31">
        <v>630</v>
      </c>
      <c r="Q34" s="31">
        <v>10</v>
      </c>
      <c r="R34" s="35">
        <v>10</v>
      </c>
      <c r="S34" s="69">
        <v>10</v>
      </c>
      <c r="T34" s="77"/>
      <c r="U34" s="35"/>
      <c r="V34" s="35"/>
      <c r="W34" s="35"/>
      <c r="X34" s="31" t="s">
        <v>192</v>
      </c>
      <c r="Y34" s="39" t="s">
        <v>155</v>
      </c>
      <c r="Z34" s="46" t="s">
        <v>156</v>
      </c>
      <c r="AA34" s="12"/>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row>
    <row r="35" s="7" customFormat="1" ht="41" customHeight="1" spans="1:269">
      <c r="A35" s="33" t="s">
        <v>193</v>
      </c>
      <c r="B35" s="23"/>
      <c r="C35" s="32">
        <v>20</v>
      </c>
      <c r="D35" s="32"/>
      <c r="E35" s="32"/>
      <c r="F35" s="32"/>
      <c r="G35" s="20">
        <v>20</v>
      </c>
      <c r="H35" s="31"/>
      <c r="I35" s="31"/>
      <c r="J35" s="31"/>
      <c r="K35" s="28"/>
      <c r="L35" s="20"/>
      <c r="M35" s="50">
        <f>SUM(M36:M55)</f>
        <v>1286</v>
      </c>
      <c r="N35" s="50">
        <f>SUM(N36:N55)</f>
        <v>3222</v>
      </c>
      <c r="O35" s="50">
        <f>SUM(O36:O55)</f>
        <v>3596</v>
      </c>
      <c r="P35" s="50">
        <f>SUM(P36:P55)</f>
        <v>10686</v>
      </c>
      <c r="Q35" s="50">
        <f>SUM(Q36:Q55)</f>
        <v>1017</v>
      </c>
      <c r="R35" s="50">
        <f t="shared" ref="R35:W35" si="3">SUM(R36:R55)</f>
        <v>787</v>
      </c>
      <c r="S35" s="81">
        <f t="shared" si="3"/>
        <v>373</v>
      </c>
      <c r="T35" s="82">
        <f t="shared" si="3"/>
        <v>414</v>
      </c>
      <c r="U35" s="50">
        <f t="shared" si="3"/>
        <v>0</v>
      </c>
      <c r="V35" s="50">
        <f t="shared" si="3"/>
        <v>0</v>
      </c>
      <c r="W35" s="50">
        <f t="shared" si="3"/>
        <v>230</v>
      </c>
      <c r="X35" s="49"/>
      <c r="Y35" s="101"/>
      <c r="Z35" s="106"/>
      <c r="AA35" s="11"/>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c r="EN35" s="107"/>
      <c r="EO35" s="107"/>
      <c r="EP35" s="107"/>
      <c r="EQ35" s="107"/>
      <c r="ER35" s="107"/>
      <c r="ES35" s="107"/>
      <c r="ET35" s="107"/>
      <c r="EU35" s="107"/>
      <c r="EV35" s="107"/>
      <c r="EW35" s="107"/>
      <c r="EX35" s="107"/>
      <c r="EY35" s="107"/>
      <c r="EZ35" s="107"/>
      <c r="FA35" s="107"/>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c r="IP35" s="107"/>
      <c r="IQ35" s="107"/>
      <c r="IR35" s="107"/>
      <c r="IS35" s="107"/>
      <c r="IT35" s="107"/>
      <c r="IU35" s="107"/>
      <c r="IV35" s="107"/>
      <c r="IW35" s="107"/>
      <c r="IX35" s="107"/>
      <c r="IY35" s="107"/>
      <c r="IZ35" s="107"/>
      <c r="JA35" s="107"/>
      <c r="JB35" s="107"/>
      <c r="JC35" s="107"/>
      <c r="JD35" s="107"/>
      <c r="JE35" s="107"/>
      <c r="JF35" s="107"/>
      <c r="JG35" s="107"/>
      <c r="JH35" s="107"/>
      <c r="JI35" s="107"/>
    </row>
    <row r="36" ht="87" customHeight="1" spans="1:26">
      <c r="A36" s="41" t="s">
        <v>194</v>
      </c>
      <c r="B36" s="23">
        <v>28</v>
      </c>
      <c r="C36" s="29" t="s">
        <v>195</v>
      </c>
      <c r="D36" s="29" t="s">
        <v>196</v>
      </c>
      <c r="E36" s="29" t="s">
        <v>197</v>
      </c>
      <c r="F36" s="29" t="s">
        <v>198</v>
      </c>
      <c r="G36" s="32">
        <v>1</v>
      </c>
      <c r="H36" s="32" t="s">
        <v>74</v>
      </c>
      <c r="I36" s="32" t="s">
        <v>80</v>
      </c>
      <c r="J36" s="32" t="s">
        <v>40</v>
      </c>
      <c r="K36" s="32" t="s">
        <v>40</v>
      </c>
      <c r="L36" s="32" t="s">
        <v>39</v>
      </c>
      <c r="M36" s="32">
        <v>150</v>
      </c>
      <c r="N36" s="32">
        <v>390</v>
      </c>
      <c r="O36" s="32">
        <v>440</v>
      </c>
      <c r="P36" s="32">
        <v>1400</v>
      </c>
      <c r="Q36" s="20">
        <v>23</v>
      </c>
      <c r="R36" s="20">
        <v>23</v>
      </c>
      <c r="S36" s="74">
        <v>23</v>
      </c>
      <c r="T36" s="61"/>
      <c r="U36" s="20"/>
      <c r="V36" s="20"/>
      <c r="W36" s="20"/>
      <c r="X36" s="73" t="s">
        <v>81</v>
      </c>
      <c r="Y36" s="101" t="s">
        <v>155</v>
      </c>
      <c r="Z36" s="100" t="s">
        <v>156</v>
      </c>
    </row>
    <row r="37" ht="85" customHeight="1" spans="1:26">
      <c r="A37" s="41"/>
      <c r="B37" s="23">
        <v>29</v>
      </c>
      <c r="C37" s="29" t="s">
        <v>199</v>
      </c>
      <c r="D37" s="29" t="s">
        <v>200</v>
      </c>
      <c r="E37" s="29" t="s">
        <v>197</v>
      </c>
      <c r="F37" s="29" t="s">
        <v>201</v>
      </c>
      <c r="G37" s="32">
        <v>1</v>
      </c>
      <c r="H37" s="32" t="s">
        <v>107</v>
      </c>
      <c r="I37" s="32" t="s">
        <v>202</v>
      </c>
      <c r="J37" s="32" t="s">
        <v>40</v>
      </c>
      <c r="K37" s="32" t="s">
        <v>40</v>
      </c>
      <c r="L37" s="32" t="s">
        <v>39</v>
      </c>
      <c r="M37" s="32">
        <v>95</v>
      </c>
      <c r="N37" s="32">
        <v>297</v>
      </c>
      <c r="O37" s="32">
        <v>177</v>
      </c>
      <c r="P37" s="32">
        <v>638</v>
      </c>
      <c r="Q37" s="35">
        <v>60</v>
      </c>
      <c r="R37" s="35">
        <v>60</v>
      </c>
      <c r="S37" s="69"/>
      <c r="T37" s="83">
        <v>60</v>
      </c>
      <c r="U37" s="35"/>
      <c r="V37" s="35"/>
      <c r="W37" s="20"/>
      <c r="X37" s="84" t="s">
        <v>203</v>
      </c>
      <c r="Y37" s="101" t="s">
        <v>155</v>
      </c>
      <c r="Z37" s="100" t="s">
        <v>156</v>
      </c>
    </row>
    <row r="38" ht="88" customHeight="1" spans="1:26">
      <c r="A38" s="41"/>
      <c r="B38" s="23">
        <v>30</v>
      </c>
      <c r="C38" s="29" t="s">
        <v>204</v>
      </c>
      <c r="D38" s="29" t="s">
        <v>205</v>
      </c>
      <c r="E38" s="29" t="s">
        <v>197</v>
      </c>
      <c r="F38" s="29" t="s">
        <v>206</v>
      </c>
      <c r="G38" s="32">
        <v>1</v>
      </c>
      <c r="H38" s="32" t="s">
        <v>107</v>
      </c>
      <c r="I38" s="32" t="s">
        <v>202</v>
      </c>
      <c r="J38" s="32" t="s">
        <v>40</v>
      </c>
      <c r="K38" s="32" t="s">
        <v>40</v>
      </c>
      <c r="L38" s="32" t="s">
        <v>39</v>
      </c>
      <c r="M38" s="32">
        <v>95</v>
      </c>
      <c r="N38" s="32">
        <v>297</v>
      </c>
      <c r="O38" s="32">
        <v>177</v>
      </c>
      <c r="P38" s="32">
        <v>638</v>
      </c>
      <c r="Q38" s="35">
        <v>38</v>
      </c>
      <c r="R38" s="35">
        <v>38</v>
      </c>
      <c r="S38" s="69"/>
      <c r="T38" s="83">
        <v>38</v>
      </c>
      <c r="U38" s="35"/>
      <c r="V38" s="35"/>
      <c r="W38" s="20"/>
      <c r="X38" s="84" t="s">
        <v>203</v>
      </c>
      <c r="Y38" s="101" t="s">
        <v>155</v>
      </c>
      <c r="Z38" s="100" t="s">
        <v>156</v>
      </c>
    </row>
    <row r="39" ht="109" customHeight="1" spans="1:26">
      <c r="A39" s="41"/>
      <c r="B39" s="23">
        <v>31</v>
      </c>
      <c r="C39" s="29" t="s">
        <v>207</v>
      </c>
      <c r="D39" s="29" t="s">
        <v>208</v>
      </c>
      <c r="E39" s="29" t="s">
        <v>197</v>
      </c>
      <c r="F39" s="29" t="s">
        <v>209</v>
      </c>
      <c r="G39" s="32">
        <v>1</v>
      </c>
      <c r="H39" s="32" t="s">
        <v>114</v>
      </c>
      <c r="I39" s="32" t="s">
        <v>210</v>
      </c>
      <c r="J39" s="32" t="s">
        <v>40</v>
      </c>
      <c r="K39" s="32" t="s">
        <v>39</v>
      </c>
      <c r="L39" s="32" t="s">
        <v>39</v>
      </c>
      <c r="M39" s="32">
        <v>61</v>
      </c>
      <c r="N39" s="32">
        <v>166</v>
      </c>
      <c r="O39" s="32">
        <v>237</v>
      </c>
      <c r="P39" s="32">
        <v>735</v>
      </c>
      <c r="Q39" s="32">
        <v>114</v>
      </c>
      <c r="R39" s="85">
        <v>114</v>
      </c>
      <c r="S39" s="86"/>
      <c r="T39" s="86">
        <v>114</v>
      </c>
      <c r="U39" s="87"/>
      <c r="V39" s="87"/>
      <c r="W39" s="88"/>
      <c r="X39" s="84" t="s">
        <v>211</v>
      </c>
      <c r="Y39" s="108" t="s">
        <v>155</v>
      </c>
      <c r="Z39" s="100" t="s">
        <v>156</v>
      </c>
    </row>
    <row r="40" ht="98" customHeight="1" spans="1:26">
      <c r="A40" s="41"/>
      <c r="B40" s="23">
        <v>32</v>
      </c>
      <c r="C40" s="29" t="s">
        <v>212</v>
      </c>
      <c r="D40" s="29" t="s">
        <v>213</v>
      </c>
      <c r="E40" s="32" t="s">
        <v>214</v>
      </c>
      <c r="F40" s="29" t="s">
        <v>215</v>
      </c>
      <c r="G40" s="32">
        <v>1</v>
      </c>
      <c r="H40" s="32" t="s">
        <v>125</v>
      </c>
      <c r="I40" s="32" t="s">
        <v>216</v>
      </c>
      <c r="J40" s="32" t="s">
        <v>39</v>
      </c>
      <c r="K40" s="32" t="s">
        <v>40</v>
      </c>
      <c r="L40" s="32" t="s">
        <v>40</v>
      </c>
      <c r="M40" s="32">
        <v>86</v>
      </c>
      <c r="N40" s="32">
        <v>238</v>
      </c>
      <c r="O40" s="32">
        <v>153</v>
      </c>
      <c r="P40" s="32">
        <v>618</v>
      </c>
      <c r="Q40" s="32">
        <f t="shared" ref="Q40:Q48" si="4">R40</f>
        <v>30</v>
      </c>
      <c r="R40" s="32">
        <f>S40+T40+U40+V40</f>
        <v>30</v>
      </c>
      <c r="S40" s="61">
        <v>30</v>
      </c>
      <c r="T40" s="89"/>
      <c r="U40" s="32"/>
      <c r="V40" s="32"/>
      <c r="W40" s="32"/>
      <c r="X40" s="32" t="s">
        <v>175</v>
      </c>
      <c r="Y40" s="32" t="s">
        <v>42</v>
      </c>
      <c r="Z40" s="46" t="s">
        <v>156</v>
      </c>
    </row>
    <row r="41" ht="83" customHeight="1" spans="1:26">
      <c r="A41" s="41"/>
      <c r="B41" s="23">
        <v>33</v>
      </c>
      <c r="C41" s="29" t="s">
        <v>217</v>
      </c>
      <c r="D41" s="29" t="s">
        <v>218</v>
      </c>
      <c r="E41" s="32" t="s">
        <v>214</v>
      </c>
      <c r="F41" s="29" t="s">
        <v>219</v>
      </c>
      <c r="G41" s="32">
        <v>1</v>
      </c>
      <c r="H41" s="32" t="s">
        <v>114</v>
      </c>
      <c r="I41" s="32" t="s">
        <v>220</v>
      </c>
      <c r="J41" s="32" t="s">
        <v>39</v>
      </c>
      <c r="K41" s="32" t="s">
        <v>39</v>
      </c>
      <c r="L41" s="32" t="s">
        <v>40</v>
      </c>
      <c r="M41" s="32">
        <v>63</v>
      </c>
      <c r="N41" s="32">
        <v>136</v>
      </c>
      <c r="O41" s="32">
        <v>202</v>
      </c>
      <c r="P41" s="32">
        <v>566</v>
      </c>
      <c r="Q41" s="32">
        <f t="shared" si="4"/>
        <v>30</v>
      </c>
      <c r="R41" s="32">
        <v>30</v>
      </c>
      <c r="S41" s="61">
        <v>30</v>
      </c>
      <c r="T41" s="89"/>
      <c r="U41" s="32"/>
      <c r="V41" s="32"/>
      <c r="W41" s="32"/>
      <c r="X41" s="76" t="s">
        <v>221</v>
      </c>
      <c r="Y41" s="76" t="s">
        <v>155</v>
      </c>
      <c r="Z41" s="46" t="s">
        <v>156</v>
      </c>
    </row>
    <row r="42" ht="105" customHeight="1" spans="1:26">
      <c r="A42" s="41"/>
      <c r="B42" s="23">
        <v>34</v>
      </c>
      <c r="C42" s="40" t="s">
        <v>222</v>
      </c>
      <c r="D42" s="34" t="s">
        <v>223</v>
      </c>
      <c r="E42" s="32" t="s">
        <v>165</v>
      </c>
      <c r="F42" s="29" t="s">
        <v>224</v>
      </c>
      <c r="G42" s="35">
        <v>1</v>
      </c>
      <c r="H42" s="32" t="s">
        <v>74</v>
      </c>
      <c r="I42" s="32" t="s">
        <v>225</v>
      </c>
      <c r="J42" s="32" t="s">
        <v>39</v>
      </c>
      <c r="K42" s="32" t="s">
        <v>40</v>
      </c>
      <c r="L42" s="35" t="s">
        <v>40</v>
      </c>
      <c r="M42" s="35">
        <v>32</v>
      </c>
      <c r="N42" s="35">
        <v>93</v>
      </c>
      <c r="O42" s="35">
        <v>104</v>
      </c>
      <c r="P42" s="35">
        <v>339</v>
      </c>
      <c r="Q42" s="32">
        <f t="shared" si="4"/>
        <v>90</v>
      </c>
      <c r="R42" s="35">
        <f>S42+T42+U42+V42</f>
        <v>90</v>
      </c>
      <c r="S42" s="83">
        <v>90</v>
      </c>
      <c r="T42" s="83"/>
      <c r="U42" s="35"/>
      <c r="V42" s="35"/>
      <c r="W42" s="35"/>
      <c r="X42" s="32" t="s">
        <v>226</v>
      </c>
      <c r="Y42" s="32" t="s">
        <v>155</v>
      </c>
      <c r="Z42" s="46" t="s">
        <v>156</v>
      </c>
    </row>
    <row r="43" ht="78" customHeight="1" spans="1:26">
      <c r="A43" s="41"/>
      <c r="B43" s="23">
        <v>35</v>
      </c>
      <c r="C43" s="29" t="s">
        <v>227</v>
      </c>
      <c r="D43" s="29" t="s">
        <v>228</v>
      </c>
      <c r="E43" s="32" t="s">
        <v>229</v>
      </c>
      <c r="F43" s="29" t="s">
        <v>230</v>
      </c>
      <c r="G43" s="32">
        <v>1</v>
      </c>
      <c r="H43" s="32" t="s">
        <v>57</v>
      </c>
      <c r="I43" s="32" t="s">
        <v>231</v>
      </c>
      <c r="J43" s="32" t="s">
        <v>40</v>
      </c>
      <c r="K43" s="32" t="s">
        <v>40</v>
      </c>
      <c r="L43" s="32" t="s">
        <v>40</v>
      </c>
      <c r="M43" s="32">
        <v>8</v>
      </c>
      <c r="N43" s="32">
        <v>17</v>
      </c>
      <c r="O43" s="32">
        <v>26</v>
      </c>
      <c r="P43" s="32">
        <v>57</v>
      </c>
      <c r="Q43" s="32">
        <f t="shared" si="4"/>
        <v>40</v>
      </c>
      <c r="R43" s="32">
        <v>40</v>
      </c>
      <c r="S43" s="89"/>
      <c r="T43" s="83">
        <v>40</v>
      </c>
      <c r="U43" s="32"/>
      <c r="V43" s="32"/>
      <c r="W43" s="32"/>
      <c r="X43" s="32" t="s">
        <v>232</v>
      </c>
      <c r="Y43" s="32" t="s">
        <v>155</v>
      </c>
      <c r="Z43" s="46" t="s">
        <v>156</v>
      </c>
    </row>
    <row r="44" ht="78" customHeight="1" spans="1:26">
      <c r="A44" s="41"/>
      <c r="B44" s="23">
        <v>36</v>
      </c>
      <c r="C44" s="29" t="s">
        <v>233</v>
      </c>
      <c r="D44" s="29" t="s">
        <v>234</v>
      </c>
      <c r="E44" s="32" t="s">
        <v>214</v>
      </c>
      <c r="F44" s="29" t="s">
        <v>235</v>
      </c>
      <c r="G44" s="35">
        <v>1</v>
      </c>
      <c r="H44" s="32" t="s">
        <v>146</v>
      </c>
      <c r="I44" s="32" t="s">
        <v>147</v>
      </c>
      <c r="J44" s="32" t="s">
        <v>39</v>
      </c>
      <c r="K44" s="32" t="s">
        <v>40</v>
      </c>
      <c r="L44" s="32" t="s">
        <v>40</v>
      </c>
      <c r="M44" s="32">
        <v>10</v>
      </c>
      <c r="N44" s="32">
        <v>28</v>
      </c>
      <c r="O44" s="32">
        <v>35</v>
      </c>
      <c r="P44" s="32">
        <v>89</v>
      </c>
      <c r="Q44" s="32">
        <f t="shared" si="4"/>
        <v>10</v>
      </c>
      <c r="R44" s="32">
        <v>10</v>
      </c>
      <c r="S44" s="83"/>
      <c r="T44" s="89">
        <v>10</v>
      </c>
      <c r="U44" s="35"/>
      <c r="V44" s="35"/>
      <c r="W44" s="32"/>
      <c r="X44" s="32" t="s">
        <v>236</v>
      </c>
      <c r="Y44" s="32" t="s">
        <v>237</v>
      </c>
      <c r="Z44" s="46" t="s">
        <v>156</v>
      </c>
    </row>
    <row r="45" ht="71" customHeight="1" spans="1:26">
      <c r="A45" s="41"/>
      <c r="B45" s="23">
        <v>37</v>
      </c>
      <c r="C45" s="29" t="s">
        <v>238</v>
      </c>
      <c r="D45" s="29" t="s">
        <v>239</v>
      </c>
      <c r="E45" s="29" t="s">
        <v>214</v>
      </c>
      <c r="F45" s="29" t="s">
        <v>240</v>
      </c>
      <c r="G45" s="35">
        <v>1</v>
      </c>
      <c r="H45" s="32" t="s">
        <v>37</v>
      </c>
      <c r="I45" s="32" t="s">
        <v>241</v>
      </c>
      <c r="J45" s="32" t="s">
        <v>39</v>
      </c>
      <c r="K45" s="32" t="s">
        <v>40</v>
      </c>
      <c r="L45" s="32" t="s">
        <v>40</v>
      </c>
      <c r="M45" s="32">
        <v>14</v>
      </c>
      <c r="N45" s="32">
        <v>30</v>
      </c>
      <c r="O45" s="32">
        <v>40</v>
      </c>
      <c r="P45" s="32">
        <v>100</v>
      </c>
      <c r="Q45" s="32">
        <f t="shared" si="4"/>
        <v>10</v>
      </c>
      <c r="R45" s="32">
        <v>10</v>
      </c>
      <c r="S45" s="83"/>
      <c r="T45" s="89">
        <v>10</v>
      </c>
      <c r="U45" s="35"/>
      <c r="V45" s="35"/>
      <c r="W45" s="32"/>
      <c r="X45" s="32" t="s">
        <v>242</v>
      </c>
      <c r="Y45" s="32" t="s">
        <v>237</v>
      </c>
      <c r="Z45" s="46" t="s">
        <v>156</v>
      </c>
    </row>
    <row r="46" ht="81" customHeight="1" spans="1:26">
      <c r="A46" s="41"/>
      <c r="B46" s="23">
        <v>38</v>
      </c>
      <c r="C46" s="29" t="s">
        <v>243</v>
      </c>
      <c r="D46" s="42" t="s">
        <v>244</v>
      </c>
      <c r="E46" s="29" t="s">
        <v>214</v>
      </c>
      <c r="F46" s="29" t="s">
        <v>245</v>
      </c>
      <c r="G46" s="35">
        <v>1</v>
      </c>
      <c r="H46" s="32" t="s">
        <v>37</v>
      </c>
      <c r="I46" s="32" t="s">
        <v>241</v>
      </c>
      <c r="J46" s="32" t="s">
        <v>39</v>
      </c>
      <c r="K46" s="32" t="s">
        <v>40</v>
      </c>
      <c r="L46" s="32" t="s">
        <v>40</v>
      </c>
      <c r="M46" s="32">
        <v>9</v>
      </c>
      <c r="N46" s="32">
        <v>21</v>
      </c>
      <c r="O46" s="32">
        <v>30</v>
      </c>
      <c r="P46" s="32">
        <v>75</v>
      </c>
      <c r="Q46" s="32">
        <f t="shared" si="4"/>
        <v>10</v>
      </c>
      <c r="R46" s="32">
        <v>10</v>
      </c>
      <c r="S46" s="83"/>
      <c r="T46" s="89">
        <v>10</v>
      </c>
      <c r="U46" s="35"/>
      <c r="V46" s="35"/>
      <c r="W46" s="32"/>
      <c r="X46" s="32" t="s">
        <v>242</v>
      </c>
      <c r="Y46" s="32" t="s">
        <v>237</v>
      </c>
      <c r="Z46" s="46" t="s">
        <v>156</v>
      </c>
    </row>
    <row r="47" ht="69" customHeight="1" spans="1:26">
      <c r="A47" s="41"/>
      <c r="B47" s="23">
        <v>39</v>
      </c>
      <c r="C47" s="29" t="s">
        <v>246</v>
      </c>
      <c r="D47" s="29" t="s">
        <v>247</v>
      </c>
      <c r="E47" s="29" t="s">
        <v>214</v>
      </c>
      <c r="F47" s="29" t="s">
        <v>248</v>
      </c>
      <c r="G47" s="35">
        <v>1</v>
      </c>
      <c r="H47" s="32" t="s">
        <v>249</v>
      </c>
      <c r="I47" s="32" t="s">
        <v>141</v>
      </c>
      <c r="J47" s="32" t="s">
        <v>39</v>
      </c>
      <c r="K47" s="32" t="s">
        <v>39</v>
      </c>
      <c r="L47" s="32" t="s">
        <v>40</v>
      </c>
      <c r="M47" s="32">
        <v>15</v>
      </c>
      <c r="N47" s="32">
        <v>33</v>
      </c>
      <c r="O47" s="32">
        <v>45</v>
      </c>
      <c r="P47" s="32">
        <v>110</v>
      </c>
      <c r="Q47" s="32">
        <f t="shared" si="4"/>
        <v>20</v>
      </c>
      <c r="R47" s="32">
        <v>20</v>
      </c>
      <c r="S47" s="83"/>
      <c r="T47" s="89">
        <v>20</v>
      </c>
      <c r="U47" s="35"/>
      <c r="V47" s="35"/>
      <c r="W47" s="32"/>
      <c r="X47" s="32" t="s">
        <v>250</v>
      </c>
      <c r="Y47" s="32" t="s">
        <v>237</v>
      </c>
      <c r="Z47" s="46" t="s">
        <v>156</v>
      </c>
    </row>
    <row r="48" ht="93" customHeight="1" spans="1:26">
      <c r="A48" s="41"/>
      <c r="B48" s="23">
        <v>40</v>
      </c>
      <c r="C48" s="29" t="s">
        <v>251</v>
      </c>
      <c r="D48" s="43" t="s">
        <v>252</v>
      </c>
      <c r="E48" s="29" t="s">
        <v>253</v>
      </c>
      <c r="F48" s="29" t="s">
        <v>254</v>
      </c>
      <c r="G48" s="35">
        <v>1</v>
      </c>
      <c r="H48" s="32" t="s">
        <v>37</v>
      </c>
      <c r="I48" s="32" t="s">
        <v>255</v>
      </c>
      <c r="J48" s="32" t="s">
        <v>39</v>
      </c>
      <c r="K48" s="32" t="s">
        <v>40</v>
      </c>
      <c r="L48" s="32" t="s">
        <v>40</v>
      </c>
      <c r="M48" s="32">
        <v>96</v>
      </c>
      <c r="N48" s="32">
        <v>286</v>
      </c>
      <c r="O48" s="32">
        <v>292</v>
      </c>
      <c r="P48" s="32">
        <v>718</v>
      </c>
      <c r="Q48" s="32">
        <f>T48+V48+W48</f>
        <v>300</v>
      </c>
      <c r="R48" s="32">
        <v>70</v>
      </c>
      <c r="S48" s="83"/>
      <c r="T48" s="89">
        <v>70</v>
      </c>
      <c r="U48" s="32"/>
      <c r="V48" s="32"/>
      <c r="W48" s="32">
        <v>230</v>
      </c>
      <c r="X48" s="76" t="s">
        <v>256</v>
      </c>
      <c r="Y48" s="32" t="s">
        <v>155</v>
      </c>
      <c r="Z48" s="32" t="s">
        <v>156</v>
      </c>
    </row>
    <row r="49" ht="86" customHeight="1" spans="1:26">
      <c r="A49" s="41"/>
      <c r="B49" s="23">
        <v>41</v>
      </c>
      <c r="C49" s="29" t="s">
        <v>257</v>
      </c>
      <c r="D49" s="29" t="s">
        <v>258</v>
      </c>
      <c r="E49" s="32" t="s">
        <v>35</v>
      </c>
      <c r="F49" s="29" t="s">
        <v>259</v>
      </c>
      <c r="G49" s="32">
        <v>1</v>
      </c>
      <c r="H49" s="32" t="s">
        <v>101</v>
      </c>
      <c r="I49" s="32" t="s">
        <v>260</v>
      </c>
      <c r="J49" s="32" t="s">
        <v>40</v>
      </c>
      <c r="K49" s="32" t="s">
        <v>40</v>
      </c>
      <c r="L49" s="32" t="s">
        <v>40</v>
      </c>
      <c r="M49" s="32">
        <v>143</v>
      </c>
      <c r="N49" s="32">
        <v>431</v>
      </c>
      <c r="O49" s="32">
        <v>314</v>
      </c>
      <c r="P49" s="32">
        <v>1050</v>
      </c>
      <c r="Q49" s="32">
        <f t="shared" ref="Q49:Q54" si="5">R49</f>
        <v>35</v>
      </c>
      <c r="R49" s="32">
        <v>35</v>
      </c>
      <c r="S49" s="89">
        <v>35</v>
      </c>
      <c r="T49" s="90"/>
      <c r="U49" s="32"/>
      <c r="V49" s="32"/>
      <c r="W49" s="32"/>
      <c r="X49" s="76" t="s">
        <v>261</v>
      </c>
      <c r="Y49" s="76" t="s">
        <v>155</v>
      </c>
      <c r="Z49" s="46" t="s">
        <v>156</v>
      </c>
    </row>
    <row r="50" ht="61" customHeight="1" spans="1:26">
      <c r="A50" s="41"/>
      <c r="B50" s="23">
        <v>42</v>
      </c>
      <c r="C50" s="29" t="s">
        <v>262</v>
      </c>
      <c r="D50" s="29" t="s">
        <v>263</v>
      </c>
      <c r="E50" s="32" t="s">
        <v>172</v>
      </c>
      <c r="F50" s="29" t="s">
        <v>264</v>
      </c>
      <c r="G50" s="32">
        <v>1</v>
      </c>
      <c r="H50" s="32" t="s">
        <v>57</v>
      </c>
      <c r="I50" s="32" t="s">
        <v>265</v>
      </c>
      <c r="J50" s="32" t="s">
        <v>39</v>
      </c>
      <c r="K50" s="32" t="s">
        <v>40</v>
      </c>
      <c r="L50" s="32" t="s">
        <v>40</v>
      </c>
      <c r="M50" s="32">
        <v>86</v>
      </c>
      <c r="N50" s="32">
        <v>190</v>
      </c>
      <c r="O50" s="32">
        <v>234</v>
      </c>
      <c r="P50" s="32">
        <v>645</v>
      </c>
      <c r="Q50" s="32">
        <f t="shared" si="5"/>
        <v>35</v>
      </c>
      <c r="R50" s="32">
        <v>35</v>
      </c>
      <c r="S50" s="61">
        <v>35</v>
      </c>
      <c r="T50" s="89"/>
      <c r="U50" s="32"/>
      <c r="V50" s="32"/>
      <c r="W50" s="32"/>
      <c r="X50" s="32" t="s">
        <v>232</v>
      </c>
      <c r="Y50" s="32" t="s">
        <v>155</v>
      </c>
      <c r="Z50" s="46" t="s">
        <v>156</v>
      </c>
    </row>
    <row r="51" ht="60" customHeight="1" spans="1:26">
      <c r="A51" s="41"/>
      <c r="B51" s="23">
        <v>43</v>
      </c>
      <c r="C51" s="29" t="s">
        <v>266</v>
      </c>
      <c r="D51" s="29" t="s">
        <v>267</v>
      </c>
      <c r="E51" s="32" t="s">
        <v>268</v>
      </c>
      <c r="F51" s="29" t="s">
        <v>269</v>
      </c>
      <c r="G51" s="35">
        <v>1</v>
      </c>
      <c r="H51" s="32" t="s">
        <v>74</v>
      </c>
      <c r="I51" s="32" t="s">
        <v>270</v>
      </c>
      <c r="J51" s="32" t="s">
        <v>39</v>
      </c>
      <c r="K51" s="32" t="s">
        <v>40</v>
      </c>
      <c r="L51" s="32" t="s">
        <v>40</v>
      </c>
      <c r="M51" s="32">
        <v>54</v>
      </c>
      <c r="N51" s="32">
        <v>84</v>
      </c>
      <c r="O51" s="32">
        <v>180</v>
      </c>
      <c r="P51" s="32">
        <v>510</v>
      </c>
      <c r="Q51" s="32">
        <f t="shared" si="5"/>
        <v>42</v>
      </c>
      <c r="R51" s="35">
        <v>42</v>
      </c>
      <c r="S51" s="90"/>
      <c r="T51" s="83">
        <v>42</v>
      </c>
      <c r="U51" s="35"/>
      <c r="V51" s="35"/>
      <c r="W51" s="35"/>
      <c r="X51" s="32" t="s">
        <v>226</v>
      </c>
      <c r="Y51" s="32" t="s">
        <v>155</v>
      </c>
      <c r="Z51" s="46" t="s">
        <v>156</v>
      </c>
    </row>
    <row r="52" ht="93" customHeight="1" spans="1:26">
      <c r="A52" s="41"/>
      <c r="B52" s="23">
        <v>44</v>
      </c>
      <c r="C52" s="29" t="s">
        <v>271</v>
      </c>
      <c r="D52" s="29" t="s">
        <v>272</v>
      </c>
      <c r="E52" s="32" t="s">
        <v>151</v>
      </c>
      <c r="F52" s="29" t="s">
        <v>273</v>
      </c>
      <c r="G52" s="32">
        <v>1</v>
      </c>
      <c r="H52" s="32" t="s">
        <v>85</v>
      </c>
      <c r="I52" s="32" t="s">
        <v>91</v>
      </c>
      <c r="J52" s="32" t="s">
        <v>39</v>
      </c>
      <c r="K52" s="32" t="s">
        <v>40</v>
      </c>
      <c r="L52" s="32" t="s">
        <v>40</v>
      </c>
      <c r="M52" s="32">
        <v>12</v>
      </c>
      <c r="N52" s="32">
        <v>26</v>
      </c>
      <c r="O52" s="32">
        <v>40</v>
      </c>
      <c r="P52" s="32">
        <v>121</v>
      </c>
      <c r="Q52" s="32">
        <f t="shared" si="5"/>
        <v>52</v>
      </c>
      <c r="R52" s="32">
        <v>52</v>
      </c>
      <c r="S52" s="61">
        <v>52</v>
      </c>
      <c r="T52" s="89"/>
      <c r="U52" s="32"/>
      <c r="V52" s="32"/>
      <c r="W52" s="32"/>
      <c r="X52" s="76" t="s">
        <v>154</v>
      </c>
      <c r="Y52" s="76" t="s">
        <v>155</v>
      </c>
      <c r="Z52" s="46" t="s">
        <v>156</v>
      </c>
    </row>
    <row r="53" s="8" customFormat="1" ht="86" customHeight="1" spans="1:269">
      <c r="A53" s="44"/>
      <c r="B53" s="23">
        <v>45</v>
      </c>
      <c r="C53" s="45" t="s">
        <v>274</v>
      </c>
      <c r="D53" s="45" t="s">
        <v>275</v>
      </c>
      <c r="E53" s="46" t="s">
        <v>172</v>
      </c>
      <c r="F53" s="45" t="s">
        <v>276</v>
      </c>
      <c r="G53" s="46">
        <v>1</v>
      </c>
      <c r="H53" s="46" t="s">
        <v>57</v>
      </c>
      <c r="I53" s="46" t="s">
        <v>231</v>
      </c>
      <c r="J53" s="46" t="s">
        <v>40</v>
      </c>
      <c r="K53" s="46" t="s">
        <v>40</v>
      </c>
      <c r="L53" s="46" t="s">
        <v>40</v>
      </c>
      <c r="M53" s="32">
        <v>58</v>
      </c>
      <c r="N53" s="32">
        <v>93</v>
      </c>
      <c r="O53" s="32">
        <v>189</v>
      </c>
      <c r="P53" s="32">
        <v>614</v>
      </c>
      <c r="Q53" s="32">
        <f t="shared" si="5"/>
        <v>20</v>
      </c>
      <c r="R53" s="32">
        <v>20</v>
      </c>
      <c r="S53" s="61">
        <v>20</v>
      </c>
      <c r="T53" s="89"/>
      <c r="U53" s="32"/>
      <c r="V53" s="32"/>
      <c r="W53" s="32"/>
      <c r="X53" s="76" t="s">
        <v>232</v>
      </c>
      <c r="Y53" s="76" t="s">
        <v>155</v>
      </c>
      <c r="Z53" s="46" t="s">
        <v>156</v>
      </c>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c r="EO53" s="109"/>
      <c r="EP53" s="109"/>
      <c r="EQ53" s="109"/>
      <c r="ER53" s="109"/>
      <c r="ES53" s="109"/>
      <c r="ET53" s="109"/>
      <c r="EU53" s="109"/>
      <c r="EV53" s="109"/>
      <c r="EW53" s="109"/>
      <c r="EX53" s="109"/>
      <c r="EY53" s="109"/>
      <c r="EZ53" s="109"/>
      <c r="FA53" s="109"/>
      <c r="FB53" s="109"/>
      <c r="FC53" s="109"/>
      <c r="FD53" s="109"/>
      <c r="FE53" s="109"/>
      <c r="FF53" s="109"/>
      <c r="FG53" s="109"/>
      <c r="FH53" s="109"/>
      <c r="FI53" s="109"/>
      <c r="FJ53" s="109"/>
      <c r="FK53" s="109"/>
      <c r="FL53" s="109"/>
      <c r="FM53" s="109"/>
      <c r="FN53" s="109"/>
      <c r="FO53" s="109"/>
      <c r="FP53" s="109"/>
      <c r="FQ53" s="109"/>
      <c r="FR53" s="109"/>
      <c r="FS53" s="109"/>
      <c r="FT53" s="109"/>
      <c r="FU53" s="109"/>
      <c r="FV53" s="109"/>
      <c r="FW53" s="109"/>
      <c r="FX53" s="109"/>
      <c r="FY53" s="109"/>
      <c r="FZ53" s="109"/>
      <c r="GA53" s="109"/>
      <c r="GB53" s="109"/>
      <c r="GC53" s="109"/>
      <c r="GD53" s="109"/>
      <c r="GE53" s="109"/>
      <c r="GF53" s="109"/>
      <c r="GG53" s="109"/>
      <c r="GH53" s="109"/>
      <c r="GI53" s="109"/>
      <c r="GJ53" s="109"/>
      <c r="GK53" s="109"/>
      <c r="GL53" s="109"/>
      <c r="GM53" s="109"/>
      <c r="GN53" s="109"/>
      <c r="GO53" s="109"/>
      <c r="GP53" s="109"/>
      <c r="GQ53" s="109"/>
      <c r="GR53" s="109"/>
      <c r="GS53" s="109"/>
      <c r="GT53" s="109"/>
      <c r="GU53" s="109"/>
      <c r="GV53" s="109"/>
      <c r="GW53" s="109"/>
      <c r="GX53" s="109"/>
      <c r="GY53" s="109"/>
      <c r="GZ53" s="109"/>
      <c r="HA53" s="109"/>
      <c r="HB53" s="109"/>
      <c r="HC53" s="109"/>
      <c r="HD53" s="109"/>
      <c r="HE53" s="109"/>
      <c r="HF53" s="109"/>
      <c r="HG53" s="109"/>
      <c r="HH53" s="109"/>
      <c r="HI53" s="109"/>
      <c r="HJ53" s="109"/>
      <c r="HK53" s="109"/>
      <c r="HL53" s="109"/>
      <c r="HM53" s="109"/>
      <c r="HN53" s="109"/>
      <c r="HO53" s="109"/>
      <c r="HP53" s="109"/>
      <c r="HQ53" s="109"/>
      <c r="HR53" s="109"/>
      <c r="HS53" s="109"/>
      <c r="HT53" s="109"/>
      <c r="HU53" s="109"/>
      <c r="HV53" s="109"/>
      <c r="HW53" s="109"/>
      <c r="HX53" s="109"/>
      <c r="HY53" s="109"/>
      <c r="HZ53" s="109"/>
      <c r="IA53" s="109"/>
      <c r="IB53" s="109"/>
      <c r="IC53" s="109"/>
      <c r="ID53" s="109"/>
      <c r="IE53" s="109"/>
      <c r="IF53" s="109"/>
      <c r="IG53" s="109"/>
      <c r="IH53" s="109"/>
      <c r="II53" s="109"/>
      <c r="IJ53" s="109"/>
      <c r="IK53" s="109"/>
      <c r="IL53" s="109"/>
      <c r="IM53" s="109"/>
      <c r="IN53" s="109"/>
      <c r="IO53" s="109"/>
      <c r="IP53" s="109"/>
      <c r="IQ53" s="109"/>
      <c r="IR53" s="109"/>
      <c r="IS53" s="109"/>
      <c r="IT53" s="109"/>
      <c r="IU53" s="109"/>
      <c r="IV53" s="109"/>
      <c r="IW53" s="109"/>
      <c r="IX53" s="109"/>
      <c r="IY53" s="109"/>
      <c r="IZ53" s="109"/>
      <c r="JA53" s="109"/>
      <c r="JB53" s="109"/>
      <c r="JC53" s="109"/>
      <c r="JD53" s="109"/>
      <c r="JE53" s="109"/>
      <c r="JF53" s="109"/>
      <c r="JG53" s="109"/>
      <c r="JH53" s="109"/>
      <c r="JI53" s="109"/>
    </row>
    <row r="54" s="8" customFormat="1" ht="76" customHeight="1" spans="1:269">
      <c r="A54" s="44"/>
      <c r="B54" s="23">
        <v>46</v>
      </c>
      <c r="C54" s="45" t="s">
        <v>277</v>
      </c>
      <c r="D54" s="45" t="s">
        <v>278</v>
      </c>
      <c r="E54" s="46" t="s">
        <v>214</v>
      </c>
      <c r="F54" s="45" t="s">
        <v>279</v>
      </c>
      <c r="G54" s="47">
        <v>1</v>
      </c>
      <c r="H54" s="46" t="s">
        <v>146</v>
      </c>
      <c r="I54" s="46" t="s">
        <v>280</v>
      </c>
      <c r="J54" s="46" t="s">
        <v>39</v>
      </c>
      <c r="K54" s="46" t="s">
        <v>40</v>
      </c>
      <c r="L54" s="46" t="s">
        <v>40</v>
      </c>
      <c r="M54" s="32">
        <v>95</v>
      </c>
      <c r="N54" s="32">
        <v>154</v>
      </c>
      <c r="O54" s="32">
        <v>315</v>
      </c>
      <c r="P54" s="32">
        <v>583</v>
      </c>
      <c r="Q54" s="32">
        <f t="shared" si="5"/>
        <v>35</v>
      </c>
      <c r="R54" s="35">
        <v>35</v>
      </c>
      <c r="S54" s="61">
        <v>35</v>
      </c>
      <c r="T54" s="83"/>
      <c r="U54" s="32"/>
      <c r="V54" s="32"/>
      <c r="W54" s="32"/>
      <c r="X54" s="32" t="s">
        <v>281</v>
      </c>
      <c r="Y54" s="32" t="s">
        <v>155</v>
      </c>
      <c r="Z54" s="46" t="s">
        <v>156</v>
      </c>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09"/>
      <c r="BR54" s="109"/>
      <c r="BS54" s="109"/>
      <c r="BT54" s="109"/>
      <c r="BU54" s="109"/>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c r="EO54" s="109"/>
      <c r="EP54" s="109"/>
      <c r="EQ54" s="109"/>
      <c r="ER54" s="109"/>
      <c r="ES54" s="109"/>
      <c r="ET54" s="109"/>
      <c r="EU54" s="109"/>
      <c r="EV54" s="109"/>
      <c r="EW54" s="109"/>
      <c r="EX54" s="109"/>
      <c r="EY54" s="109"/>
      <c r="EZ54" s="109"/>
      <c r="FA54" s="109"/>
      <c r="FB54" s="109"/>
      <c r="FC54" s="109"/>
      <c r="FD54" s="109"/>
      <c r="FE54" s="109"/>
      <c r="FF54" s="109"/>
      <c r="FG54" s="109"/>
      <c r="FH54" s="109"/>
      <c r="FI54" s="109"/>
      <c r="FJ54" s="109"/>
      <c r="FK54" s="109"/>
      <c r="FL54" s="109"/>
      <c r="FM54" s="109"/>
      <c r="FN54" s="109"/>
      <c r="FO54" s="109"/>
      <c r="FP54" s="109"/>
      <c r="FQ54" s="109"/>
      <c r="FR54" s="109"/>
      <c r="FS54" s="109"/>
      <c r="FT54" s="109"/>
      <c r="FU54" s="109"/>
      <c r="FV54" s="109"/>
      <c r="FW54" s="109"/>
      <c r="FX54" s="109"/>
      <c r="FY54" s="109"/>
      <c r="FZ54" s="109"/>
      <c r="GA54" s="109"/>
      <c r="GB54" s="109"/>
      <c r="GC54" s="109"/>
      <c r="GD54" s="109"/>
      <c r="GE54" s="109"/>
      <c r="GF54" s="109"/>
      <c r="GG54" s="109"/>
      <c r="GH54" s="109"/>
      <c r="GI54" s="109"/>
      <c r="GJ54" s="109"/>
      <c r="GK54" s="109"/>
      <c r="GL54" s="109"/>
      <c r="GM54" s="109"/>
      <c r="GN54" s="109"/>
      <c r="GO54" s="109"/>
      <c r="GP54" s="109"/>
      <c r="GQ54" s="109"/>
      <c r="GR54" s="109"/>
      <c r="GS54" s="109"/>
      <c r="GT54" s="109"/>
      <c r="GU54" s="109"/>
      <c r="GV54" s="109"/>
      <c r="GW54" s="109"/>
      <c r="GX54" s="109"/>
      <c r="GY54" s="109"/>
      <c r="GZ54" s="109"/>
      <c r="HA54" s="109"/>
      <c r="HB54" s="109"/>
      <c r="HC54" s="109"/>
      <c r="HD54" s="109"/>
      <c r="HE54" s="109"/>
      <c r="HF54" s="109"/>
      <c r="HG54" s="109"/>
      <c r="HH54" s="109"/>
      <c r="HI54" s="109"/>
      <c r="HJ54" s="109"/>
      <c r="HK54" s="109"/>
      <c r="HL54" s="109"/>
      <c r="HM54" s="109"/>
      <c r="HN54" s="109"/>
      <c r="HO54" s="109"/>
      <c r="HP54" s="109"/>
      <c r="HQ54" s="109"/>
      <c r="HR54" s="109"/>
      <c r="HS54" s="109"/>
      <c r="HT54" s="109"/>
      <c r="HU54" s="109"/>
      <c r="HV54" s="109"/>
      <c r="HW54" s="109"/>
      <c r="HX54" s="109"/>
      <c r="HY54" s="109"/>
      <c r="HZ54" s="109"/>
      <c r="IA54" s="109"/>
      <c r="IB54" s="109"/>
      <c r="IC54" s="109"/>
      <c r="ID54" s="109"/>
      <c r="IE54" s="109"/>
      <c r="IF54" s="109"/>
      <c r="IG54" s="109"/>
      <c r="IH54" s="109"/>
      <c r="II54" s="109"/>
      <c r="IJ54" s="109"/>
      <c r="IK54" s="109"/>
      <c r="IL54" s="109"/>
      <c r="IM54" s="109"/>
      <c r="IN54" s="109"/>
      <c r="IO54" s="109"/>
      <c r="IP54" s="109"/>
      <c r="IQ54" s="109"/>
      <c r="IR54" s="109"/>
      <c r="IS54" s="109"/>
      <c r="IT54" s="109"/>
      <c r="IU54" s="109"/>
      <c r="IV54" s="109"/>
      <c r="IW54" s="109"/>
      <c r="IX54" s="109"/>
      <c r="IY54" s="109"/>
      <c r="IZ54" s="109"/>
      <c r="JA54" s="109"/>
      <c r="JB54" s="109"/>
      <c r="JC54" s="109"/>
      <c r="JD54" s="109"/>
      <c r="JE54" s="109"/>
      <c r="JF54" s="109"/>
      <c r="JG54" s="109"/>
      <c r="JH54" s="109"/>
      <c r="JI54" s="109"/>
    </row>
    <row r="55" s="4" customFormat="1" ht="135" customHeight="1" spans="1:269">
      <c r="A55" s="48"/>
      <c r="B55" s="23">
        <v>47</v>
      </c>
      <c r="C55" s="42" t="s">
        <v>282</v>
      </c>
      <c r="D55" s="29" t="s">
        <v>283</v>
      </c>
      <c r="E55" s="32" t="s">
        <v>284</v>
      </c>
      <c r="F55" s="29" t="s">
        <v>285</v>
      </c>
      <c r="G55" s="32">
        <v>1</v>
      </c>
      <c r="H55" s="32" t="s">
        <v>57</v>
      </c>
      <c r="I55" s="32" t="s">
        <v>286</v>
      </c>
      <c r="J55" s="32" t="s">
        <v>39</v>
      </c>
      <c r="K55" s="32" t="s">
        <v>40</v>
      </c>
      <c r="L55" s="32" t="s">
        <v>40</v>
      </c>
      <c r="M55" s="32">
        <v>104</v>
      </c>
      <c r="N55" s="32">
        <v>212</v>
      </c>
      <c r="O55" s="32">
        <v>366</v>
      </c>
      <c r="P55" s="32">
        <v>1080</v>
      </c>
      <c r="Q55" s="32">
        <v>23</v>
      </c>
      <c r="R55" s="91">
        <v>23</v>
      </c>
      <c r="S55" s="89">
        <v>23</v>
      </c>
      <c r="T55" s="89"/>
      <c r="U55" s="32"/>
      <c r="V55" s="32"/>
      <c r="W55" s="32"/>
      <c r="X55" s="31" t="s">
        <v>232</v>
      </c>
      <c r="Y55" s="31" t="s">
        <v>155</v>
      </c>
      <c r="Z55" s="46" t="s">
        <v>156</v>
      </c>
      <c r="AA55" s="103"/>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c r="IY55" s="10"/>
      <c r="IZ55" s="10"/>
      <c r="JA55" s="10"/>
      <c r="JB55" s="10"/>
      <c r="JC55" s="10"/>
      <c r="JD55" s="10"/>
      <c r="JE55" s="10"/>
      <c r="JF55" s="10"/>
      <c r="JG55" s="10"/>
      <c r="JH55" s="10"/>
      <c r="JI55" s="10"/>
    </row>
    <row r="56" ht="42" customHeight="1" spans="1:26">
      <c r="A56" s="41" t="s">
        <v>287</v>
      </c>
      <c r="B56" s="23"/>
      <c r="C56" s="32">
        <v>4</v>
      </c>
      <c r="D56" s="29"/>
      <c r="E56" s="32"/>
      <c r="F56" s="29"/>
      <c r="G56" s="35">
        <v>4</v>
      </c>
      <c r="H56" s="32"/>
      <c r="I56" s="32"/>
      <c r="J56" s="32"/>
      <c r="K56" s="32"/>
      <c r="L56" s="32"/>
      <c r="M56" s="32">
        <f>SUM(M57:M60)</f>
        <v>702</v>
      </c>
      <c r="N56" s="32">
        <f t="shared" ref="N56:V56" si="6">SUM(N57:N60)</f>
        <v>2099</v>
      </c>
      <c r="O56" s="32">
        <f t="shared" si="6"/>
        <v>1301</v>
      </c>
      <c r="P56" s="32">
        <f t="shared" si="6"/>
        <v>3920</v>
      </c>
      <c r="Q56" s="32">
        <f t="shared" si="6"/>
        <v>1247</v>
      </c>
      <c r="R56" s="32">
        <f t="shared" si="6"/>
        <v>1247</v>
      </c>
      <c r="S56" s="89"/>
      <c r="T56" s="89">
        <f t="shared" si="6"/>
        <v>1247</v>
      </c>
      <c r="U56" s="32">
        <f t="shared" si="6"/>
        <v>0</v>
      </c>
      <c r="V56" s="32">
        <f t="shared" si="6"/>
        <v>0</v>
      </c>
      <c r="W56" s="32"/>
      <c r="X56" s="32"/>
      <c r="Y56" s="110"/>
      <c r="Z56" s="46"/>
    </row>
    <row r="57" ht="106" customHeight="1" spans="1:26">
      <c r="A57" s="33"/>
      <c r="B57" s="23">
        <v>48</v>
      </c>
      <c r="C57" s="29" t="s">
        <v>288</v>
      </c>
      <c r="D57" s="30" t="s">
        <v>289</v>
      </c>
      <c r="E57" s="29" t="s">
        <v>268</v>
      </c>
      <c r="F57" s="29" t="s">
        <v>290</v>
      </c>
      <c r="G57" s="32">
        <v>1</v>
      </c>
      <c r="H57" s="31" t="s">
        <v>37</v>
      </c>
      <c r="I57" s="31" t="s">
        <v>291</v>
      </c>
      <c r="J57" s="31" t="s">
        <v>40</v>
      </c>
      <c r="K57" s="31" t="s">
        <v>40</v>
      </c>
      <c r="L57" s="31" t="s">
        <v>39</v>
      </c>
      <c r="M57" s="32">
        <v>51</v>
      </c>
      <c r="N57" s="32">
        <v>143</v>
      </c>
      <c r="O57" s="32">
        <v>152</v>
      </c>
      <c r="P57" s="32">
        <v>425</v>
      </c>
      <c r="Q57" s="32">
        <f t="shared" ref="Q57:Q60" si="7">R57</f>
        <v>300</v>
      </c>
      <c r="R57" s="32">
        <f>T57</f>
        <v>300</v>
      </c>
      <c r="S57" s="89"/>
      <c r="T57" s="83">
        <v>300</v>
      </c>
      <c r="U57" s="71"/>
      <c r="V57" s="72"/>
      <c r="W57" s="20"/>
      <c r="X57" s="73" t="s">
        <v>242</v>
      </c>
      <c r="Y57" s="101" t="s">
        <v>292</v>
      </c>
      <c r="Z57" s="100" t="s">
        <v>156</v>
      </c>
    </row>
    <row r="58" ht="94" customHeight="1" spans="1:26">
      <c r="A58" s="33" t="s">
        <v>293</v>
      </c>
      <c r="B58" s="23">
        <v>49</v>
      </c>
      <c r="C58" s="29" t="s">
        <v>294</v>
      </c>
      <c r="D58" s="29" t="s">
        <v>295</v>
      </c>
      <c r="E58" s="29" t="s">
        <v>268</v>
      </c>
      <c r="F58" s="29" t="s">
        <v>296</v>
      </c>
      <c r="G58" s="32">
        <v>1</v>
      </c>
      <c r="H58" s="32" t="s">
        <v>146</v>
      </c>
      <c r="I58" s="32" t="s">
        <v>280</v>
      </c>
      <c r="J58" s="32" t="s">
        <v>39</v>
      </c>
      <c r="K58" s="32" t="s">
        <v>40</v>
      </c>
      <c r="L58" s="32" t="s">
        <v>39</v>
      </c>
      <c r="M58" s="32">
        <v>217</v>
      </c>
      <c r="N58" s="32">
        <v>652</v>
      </c>
      <c r="O58" s="32">
        <v>383</v>
      </c>
      <c r="P58" s="32">
        <v>1165</v>
      </c>
      <c r="Q58" s="35">
        <v>247</v>
      </c>
      <c r="R58" s="35">
        <v>247</v>
      </c>
      <c r="S58" s="83"/>
      <c r="T58" s="83">
        <v>247</v>
      </c>
      <c r="U58" s="35"/>
      <c r="V58" s="35"/>
      <c r="W58" s="32"/>
      <c r="X58" s="84" t="s">
        <v>281</v>
      </c>
      <c r="Y58" s="101" t="s">
        <v>297</v>
      </c>
      <c r="Z58" s="100" t="s">
        <v>156</v>
      </c>
    </row>
    <row r="59" ht="63" customHeight="1" spans="1:26">
      <c r="A59" s="49"/>
      <c r="B59" s="23">
        <v>50</v>
      </c>
      <c r="C59" s="29" t="s">
        <v>298</v>
      </c>
      <c r="D59" s="29" t="s">
        <v>299</v>
      </c>
      <c r="E59" s="32" t="s">
        <v>268</v>
      </c>
      <c r="F59" s="29" t="s">
        <v>300</v>
      </c>
      <c r="G59" s="32">
        <v>1</v>
      </c>
      <c r="H59" s="32" t="s">
        <v>146</v>
      </c>
      <c r="I59" s="32" t="s">
        <v>280</v>
      </c>
      <c r="J59" s="32" t="s">
        <v>39</v>
      </c>
      <c r="K59" s="32" t="s">
        <v>40</v>
      </c>
      <c r="L59" s="32" t="s">
        <v>40</v>
      </c>
      <c r="M59" s="32">
        <v>217</v>
      </c>
      <c r="N59" s="32">
        <v>652</v>
      </c>
      <c r="O59" s="32">
        <v>383</v>
      </c>
      <c r="P59" s="32">
        <v>1165</v>
      </c>
      <c r="Q59" s="32">
        <f t="shared" si="7"/>
        <v>340</v>
      </c>
      <c r="R59" s="32">
        <v>340</v>
      </c>
      <c r="S59" s="92"/>
      <c r="T59" s="89">
        <v>340</v>
      </c>
      <c r="U59" s="32"/>
      <c r="V59" s="32"/>
      <c r="W59" s="32"/>
      <c r="X59" s="32" t="s">
        <v>292</v>
      </c>
      <c r="Y59" s="32" t="s">
        <v>301</v>
      </c>
      <c r="Z59" s="111" t="s">
        <v>156</v>
      </c>
    </row>
    <row r="60" ht="76" customHeight="1" spans="1:26">
      <c r="A60" s="49"/>
      <c r="B60" s="23">
        <v>51</v>
      </c>
      <c r="C60" s="29" t="s">
        <v>302</v>
      </c>
      <c r="D60" s="29" t="s">
        <v>303</v>
      </c>
      <c r="E60" s="32" t="s">
        <v>268</v>
      </c>
      <c r="F60" s="29" t="s">
        <v>304</v>
      </c>
      <c r="G60" s="32">
        <v>1</v>
      </c>
      <c r="H60" s="32" t="s">
        <v>146</v>
      </c>
      <c r="I60" s="32" t="s">
        <v>280</v>
      </c>
      <c r="J60" s="32" t="s">
        <v>39</v>
      </c>
      <c r="K60" s="32" t="s">
        <v>40</v>
      </c>
      <c r="L60" s="32" t="s">
        <v>40</v>
      </c>
      <c r="M60" s="32">
        <v>217</v>
      </c>
      <c r="N60" s="32">
        <v>652</v>
      </c>
      <c r="O60" s="32">
        <v>383</v>
      </c>
      <c r="P60" s="32">
        <v>1165</v>
      </c>
      <c r="Q60" s="32">
        <f t="shared" si="7"/>
        <v>360</v>
      </c>
      <c r="R60" s="32">
        <v>360</v>
      </c>
      <c r="S60" s="92"/>
      <c r="T60" s="89">
        <v>360</v>
      </c>
      <c r="U60" s="32"/>
      <c r="V60" s="32"/>
      <c r="W60" s="32"/>
      <c r="X60" s="32" t="s">
        <v>292</v>
      </c>
      <c r="Y60" s="32" t="s">
        <v>301</v>
      </c>
      <c r="Z60" s="111" t="s">
        <v>156</v>
      </c>
    </row>
    <row r="61" ht="39" customHeight="1" spans="1:26">
      <c r="A61" s="49" t="s">
        <v>305</v>
      </c>
      <c r="B61" s="23"/>
      <c r="C61" s="38">
        <v>9</v>
      </c>
      <c r="D61" s="30"/>
      <c r="E61" s="29"/>
      <c r="F61" s="29"/>
      <c r="G61" s="32">
        <v>9</v>
      </c>
      <c r="H61" s="32"/>
      <c r="I61" s="32"/>
      <c r="J61" s="32"/>
      <c r="K61" s="31"/>
      <c r="L61" s="20"/>
      <c r="M61" s="32">
        <f>M62+M63+M64+M65+M66+M67+M68+M69+M70</f>
        <v>404</v>
      </c>
      <c r="N61" s="32">
        <f t="shared" ref="N61:W61" si="8">N62+N63+N64+N65+N66+N67+N68+N69+N70</f>
        <v>1153</v>
      </c>
      <c r="O61" s="32">
        <f t="shared" si="8"/>
        <v>1900</v>
      </c>
      <c r="P61" s="32">
        <f t="shared" si="8"/>
        <v>5625</v>
      </c>
      <c r="Q61" s="32">
        <f t="shared" si="8"/>
        <v>320</v>
      </c>
      <c r="R61" s="32">
        <f t="shared" si="8"/>
        <v>320</v>
      </c>
      <c r="S61" s="89">
        <f t="shared" si="8"/>
        <v>60</v>
      </c>
      <c r="T61" s="89">
        <f t="shared" si="8"/>
        <v>260</v>
      </c>
      <c r="U61" s="32"/>
      <c r="V61" s="32"/>
      <c r="W61" s="32"/>
      <c r="X61" s="93"/>
      <c r="Y61" s="101"/>
      <c r="Z61" s="112"/>
    </row>
    <row r="62" ht="104" customHeight="1" spans="1:26">
      <c r="A62" s="41" t="s">
        <v>306</v>
      </c>
      <c r="B62" s="23">
        <v>52</v>
      </c>
      <c r="C62" s="29" t="s">
        <v>307</v>
      </c>
      <c r="D62" s="29" t="s">
        <v>308</v>
      </c>
      <c r="E62" s="29" t="s">
        <v>268</v>
      </c>
      <c r="F62" s="29" t="s">
        <v>309</v>
      </c>
      <c r="G62" s="32">
        <v>1</v>
      </c>
      <c r="H62" s="32" t="s">
        <v>57</v>
      </c>
      <c r="I62" s="32" t="s">
        <v>310</v>
      </c>
      <c r="J62" s="32" t="s">
        <v>40</v>
      </c>
      <c r="K62" s="32" t="s">
        <v>40</v>
      </c>
      <c r="L62" s="32" t="s">
        <v>40</v>
      </c>
      <c r="M62" s="32">
        <v>57</v>
      </c>
      <c r="N62" s="32">
        <v>123</v>
      </c>
      <c r="O62" s="32">
        <v>256</v>
      </c>
      <c r="P62" s="32">
        <v>823</v>
      </c>
      <c r="Q62" s="32">
        <v>100</v>
      </c>
      <c r="R62" s="32">
        <v>100</v>
      </c>
      <c r="S62" s="89"/>
      <c r="T62" s="89">
        <v>100</v>
      </c>
      <c r="U62" s="32"/>
      <c r="V62" s="31"/>
      <c r="W62" s="31"/>
      <c r="X62" s="73" t="s">
        <v>232</v>
      </c>
      <c r="Y62" s="101" t="s">
        <v>155</v>
      </c>
      <c r="Z62" s="100" t="s">
        <v>311</v>
      </c>
    </row>
    <row r="63" ht="87" customHeight="1" spans="1:26">
      <c r="A63" s="50"/>
      <c r="B63" s="23">
        <v>53</v>
      </c>
      <c r="C63" s="29" t="s">
        <v>312</v>
      </c>
      <c r="D63" s="29" t="s">
        <v>313</v>
      </c>
      <c r="E63" s="29" t="s">
        <v>197</v>
      </c>
      <c r="F63" s="29" t="s">
        <v>314</v>
      </c>
      <c r="G63" s="32">
        <v>1</v>
      </c>
      <c r="H63" s="32" t="s">
        <v>85</v>
      </c>
      <c r="I63" s="32" t="s">
        <v>91</v>
      </c>
      <c r="J63" s="32" t="s">
        <v>39</v>
      </c>
      <c r="K63" s="32" t="s">
        <v>40</v>
      </c>
      <c r="L63" s="32" t="s">
        <v>39</v>
      </c>
      <c r="M63" s="32">
        <v>12</v>
      </c>
      <c r="N63" s="32">
        <v>36</v>
      </c>
      <c r="O63" s="32">
        <v>40</v>
      </c>
      <c r="P63" s="32">
        <v>121</v>
      </c>
      <c r="Q63" s="32">
        <v>21</v>
      </c>
      <c r="R63" s="32">
        <v>21</v>
      </c>
      <c r="S63" s="94"/>
      <c r="T63" s="89">
        <v>21</v>
      </c>
      <c r="U63" s="32"/>
      <c r="V63" s="32"/>
      <c r="W63" s="20"/>
      <c r="X63" s="84" t="s">
        <v>315</v>
      </c>
      <c r="Y63" s="113" t="s">
        <v>155</v>
      </c>
      <c r="Z63" s="100" t="s">
        <v>311</v>
      </c>
    </row>
    <row r="64" ht="90" customHeight="1" spans="1:26">
      <c r="A64" s="50"/>
      <c r="B64" s="23">
        <v>54</v>
      </c>
      <c r="C64" s="29" t="s">
        <v>316</v>
      </c>
      <c r="D64" s="29" t="s">
        <v>317</v>
      </c>
      <c r="E64" s="29" t="s">
        <v>197</v>
      </c>
      <c r="F64" s="29" t="s">
        <v>318</v>
      </c>
      <c r="G64" s="32">
        <v>1</v>
      </c>
      <c r="H64" s="32" t="s">
        <v>101</v>
      </c>
      <c r="I64" s="32" t="s">
        <v>102</v>
      </c>
      <c r="J64" s="32" t="s">
        <v>40</v>
      </c>
      <c r="K64" s="32" t="s">
        <v>40</v>
      </c>
      <c r="L64" s="32" t="s">
        <v>39</v>
      </c>
      <c r="M64" s="32">
        <v>9</v>
      </c>
      <c r="N64" s="32">
        <v>30</v>
      </c>
      <c r="O64" s="32">
        <v>294</v>
      </c>
      <c r="P64" s="32">
        <v>872</v>
      </c>
      <c r="Q64" s="32">
        <v>16</v>
      </c>
      <c r="R64" s="32">
        <v>16</v>
      </c>
      <c r="S64" s="61"/>
      <c r="T64" s="95">
        <v>16</v>
      </c>
      <c r="U64" s="31"/>
      <c r="V64" s="31"/>
      <c r="W64" s="20"/>
      <c r="X64" s="73" t="s">
        <v>319</v>
      </c>
      <c r="Y64" s="101" t="s">
        <v>155</v>
      </c>
      <c r="Z64" s="100" t="s">
        <v>311</v>
      </c>
    </row>
    <row r="65" ht="94" customHeight="1" spans="1:26">
      <c r="A65" s="50"/>
      <c r="B65" s="23">
        <v>55</v>
      </c>
      <c r="C65" s="29" t="s">
        <v>320</v>
      </c>
      <c r="D65" s="29" t="s">
        <v>321</v>
      </c>
      <c r="E65" s="29" t="s">
        <v>197</v>
      </c>
      <c r="F65" s="29" t="s">
        <v>322</v>
      </c>
      <c r="G65" s="31">
        <v>1</v>
      </c>
      <c r="H65" s="31" t="s">
        <v>135</v>
      </c>
      <c r="I65" s="31" t="s">
        <v>141</v>
      </c>
      <c r="J65" s="32" t="s">
        <v>39</v>
      </c>
      <c r="K65" s="32" t="s">
        <v>40</v>
      </c>
      <c r="L65" s="32" t="s">
        <v>39</v>
      </c>
      <c r="M65" s="31">
        <v>17</v>
      </c>
      <c r="N65" s="31">
        <v>58</v>
      </c>
      <c r="O65" s="31">
        <v>32</v>
      </c>
      <c r="P65" s="31">
        <v>107</v>
      </c>
      <c r="Q65" s="31">
        <v>23</v>
      </c>
      <c r="R65" s="31">
        <v>23</v>
      </c>
      <c r="S65" s="90"/>
      <c r="T65" s="95">
        <v>23</v>
      </c>
      <c r="U65" s="39"/>
      <c r="V65" s="39"/>
      <c r="W65" s="20"/>
      <c r="X65" s="84" t="s">
        <v>142</v>
      </c>
      <c r="Y65" s="113" t="s">
        <v>155</v>
      </c>
      <c r="Z65" s="100" t="s">
        <v>311</v>
      </c>
    </row>
    <row r="66" ht="97" customHeight="1" spans="1:26">
      <c r="A66" s="50"/>
      <c r="B66" s="23">
        <v>56</v>
      </c>
      <c r="C66" s="29" t="s">
        <v>323</v>
      </c>
      <c r="D66" s="114" t="s">
        <v>324</v>
      </c>
      <c r="E66" s="29" t="s">
        <v>197</v>
      </c>
      <c r="F66" s="29" t="s">
        <v>325</v>
      </c>
      <c r="G66" s="32">
        <v>1</v>
      </c>
      <c r="H66" s="32" t="s">
        <v>57</v>
      </c>
      <c r="I66" s="32" t="s">
        <v>326</v>
      </c>
      <c r="J66" s="32" t="s">
        <v>40</v>
      </c>
      <c r="K66" s="32" t="s">
        <v>40</v>
      </c>
      <c r="L66" s="32" t="s">
        <v>39</v>
      </c>
      <c r="M66" s="32">
        <v>67</v>
      </c>
      <c r="N66" s="32">
        <v>208</v>
      </c>
      <c r="O66" s="32">
        <v>406</v>
      </c>
      <c r="P66" s="32">
        <v>1126</v>
      </c>
      <c r="Q66" s="32">
        <v>66</v>
      </c>
      <c r="R66" s="32">
        <v>66</v>
      </c>
      <c r="S66" s="89"/>
      <c r="T66" s="89">
        <v>66</v>
      </c>
      <c r="U66" s="42"/>
      <c r="V66" s="42"/>
      <c r="W66" s="20"/>
      <c r="X66" s="84" t="s">
        <v>232</v>
      </c>
      <c r="Y66" s="113" t="s">
        <v>155</v>
      </c>
      <c r="Z66" s="100" t="s">
        <v>311</v>
      </c>
    </row>
    <row r="67" ht="111" customHeight="1" spans="1:26">
      <c r="A67" s="50"/>
      <c r="B67" s="23">
        <v>57</v>
      </c>
      <c r="C67" s="29" t="s">
        <v>327</v>
      </c>
      <c r="D67" s="29" t="s">
        <v>328</v>
      </c>
      <c r="E67" s="29" t="s">
        <v>197</v>
      </c>
      <c r="F67" s="29" t="s">
        <v>329</v>
      </c>
      <c r="G67" s="31">
        <v>1</v>
      </c>
      <c r="H67" s="31" t="s">
        <v>125</v>
      </c>
      <c r="I67" s="31" t="s">
        <v>126</v>
      </c>
      <c r="J67" s="32" t="s">
        <v>40</v>
      </c>
      <c r="K67" s="32" t="s">
        <v>40</v>
      </c>
      <c r="L67" s="32" t="s">
        <v>39</v>
      </c>
      <c r="M67" s="32">
        <v>118</v>
      </c>
      <c r="N67" s="32">
        <v>369</v>
      </c>
      <c r="O67" s="32">
        <v>273</v>
      </c>
      <c r="P67" s="32">
        <v>958</v>
      </c>
      <c r="Q67" s="31">
        <v>15</v>
      </c>
      <c r="R67" s="31">
        <v>15</v>
      </c>
      <c r="S67" s="95"/>
      <c r="T67" s="95">
        <v>15</v>
      </c>
      <c r="U67" s="31"/>
      <c r="V67" s="39"/>
      <c r="W67" s="20"/>
      <c r="X67" s="84" t="s">
        <v>330</v>
      </c>
      <c r="Y67" s="101" t="s">
        <v>155</v>
      </c>
      <c r="Z67" s="100" t="s">
        <v>311</v>
      </c>
    </row>
    <row r="68" ht="100" customHeight="1" spans="1:26">
      <c r="A68" s="50"/>
      <c r="B68" s="23">
        <v>58</v>
      </c>
      <c r="C68" s="29" t="s">
        <v>331</v>
      </c>
      <c r="D68" s="29" t="s">
        <v>332</v>
      </c>
      <c r="E68" s="29" t="s">
        <v>197</v>
      </c>
      <c r="F68" s="29" t="s">
        <v>333</v>
      </c>
      <c r="G68" s="32">
        <v>1</v>
      </c>
      <c r="H68" s="32" t="s">
        <v>114</v>
      </c>
      <c r="I68" s="32" t="s">
        <v>334</v>
      </c>
      <c r="J68" s="32" t="s">
        <v>40</v>
      </c>
      <c r="K68" s="32" t="s">
        <v>39</v>
      </c>
      <c r="L68" s="32" t="s">
        <v>40</v>
      </c>
      <c r="M68" s="32">
        <v>76</v>
      </c>
      <c r="N68" s="32">
        <v>196</v>
      </c>
      <c r="O68" s="32">
        <v>186</v>
      </c>
      <c r="P68" s="32">
        <v>620</v>
      </c>
      <c r="Q68" s="32">
        <v>19</v>
      </c>
      <c r="R68" s="85">
        <v>19</v>
      </c>
      <c r="S68" s="86"/>
      <c r="T68" s="86">
        <v>19</v>
      </c>
      <c r="U68" s="87"/>
      <c r="V68" s="87"/>
      <c r="W68" s="88"/>
      <c r="X68" s="84" t="s">
        <v>335</v>
      </c>
      <c r="Y68" s="108" t="s">
        <v>155</v>
      </c>
      <c r="Z68" s="100" t="s">
        <v>311</v>
      </c>
    </row>
    <row r="69" s="9" customFormat="1" ht="66" customHeight="1" spans="1:269">
      <c r="A69" s="49"/>
      <c r="B69" s="23">
        <v>59</v>
      </c>
      <c r="C69" s="29" t="s">
        <v>336</v>
      </c>
      <c r="D69" s="42" t="s">
        <v>337</v>
      </c>
      <c r="E69" s="29" t="s">
        <v>338</v>
      </c>
      <c r="F69" s="29" t="s">
        <v>339</v>
      </c>
      <c r="G69" s="32">
        <v>1</v>
      </c>
      <c r="H69" s="32" t="s">
        <v>107</v>
      </c>
      <c r="I69" s="32" t="s">
        <v>340</v>
      </c>
      <c r="J69" s="32" t="s">
        <v>39</v>
      </c>
      <c r="K69" s="32" t="s">
        <v>40</v>
      </c>
      <c r="L69" s="32" t="s">
        <v>40</v>
      </c>
      <c r="M69" s="32">
        <v>35</v>
      </c>
      <c r="N69" s="32">
        <v>97</v>
      </c>
      <c r="O69" s="32">
        <v>371</v>
      </c>
      <c r="P69" s="32">
        <v>876</v>
      </c>
      <c r="Q69" s="35">
        <v>40</v>
      </c>
      <c r="R69" s="35">
        <v>40</v>
      </c>
      <c r="S69" s="83">
        <v>40</v>
      </c>
      <c r="T69" s="83"/>
      <c r="U69" s="35"/>
      <c r="V69" s="35"/>
      <c r="W69" s="32"/>
      <c r="X69" s="84" t="s">
        <v>192</v>
      </c>
      <c r="Y69" s="113" t="s">
        <v>341</v>
      </c>
      <c r="Z69" s="100" t="s">
        <v>342</v>
      </c>
      <c r="AA69" s="12"/>
      <c r="AB69" s="163"/>
      <c r="AC69" s="163"/>
      <c r="AD69" s="163"/>
      <c r="AE69" s="163"/>
      <c r="AF69" s="163"/>
      <c r="AG69" s="163"/>
      <c r="AH69" s="163"/>
      <c r="AI69" s="163"/>
      <c r="AJ69" s="163"/>
      <c r="AK69" s="163"/>
      <c r="AL69" s="163"/>
      <c r="AM69" s="163"/>
      <c r="AN69" s="163"/>
      <c r="AO69" s="163"/>
      <c r="AP69" s="163"/>
      <c r="AQ69" s="163"/>
      <c r="AR69" s="163"/>
      <c r="AS69" s="163"/>
      <c r="AT69" s="163"/>
      <c r="AU69" s="163"/>
      <c r="AV69" s="163"/>
      <c r="AW69" s="163"/>
      <c r="AX69" s="163"/>
      <c r="AY69" s="163"/>
      <c r="AZ69" s="163"/>
      <c r="BA69" s="163"/>
      <c r="BB69" s="163"/>
      <c r="BC69" s="163"/>
      <c r="BD69" s="163"/>
      <c r="BE69" s="163"/>
      <c r="BF69" s="163"/>
      <c r="BG69" s="163"/>
      <c r="BH69" s="163"/>
      <c r="BI69" s="163"/>
      <c r="BJ69" s="163"/>
      <c r="BK69" s="163"/>
      <c r="BL69" s="163"/>
      <c r="BM69" s="163"/>
      <c r="BN69" s="163"/>
      <c r="BO69" s="163"/>
      <c r="BP69" s="163"/>
      <c r="BQ69" s="163"/>
      <c r="BR69" s="163"/>
      <c r="BS69" s="163"/>
      <c r="BT69" s="163"/>
      <c r="BU69" s="163"/>
      <c r="BV69" s="163"/>
      <c r="BW69" s="163"/>
      <c r="BX69" s="163"/>
      <c r="BY69" s="163"/>
      <c r="BZ69" s="163"/>
      <c r="CA69" s="163"/>
      <c r="CB69" s="163"/>
      <c r="CC69" s="163"/>
      <c r="CD69" s="163"/>
      <c r="CE69" s="163"/>
      <c r="CF69" s="163"/>
      <c r="CG69" s="163"/>
      <c r="CH69" s="163"/>
      <c r="CI69" s="163"/>
      <c r="CJ69" s="163"/>
      <c r="CK69" s="163"/>
      <c r="CL69" s="163"/>
      <c r="CM69" s="163"/>
      <c r="CN69" s="163"/>
      <c r="CO69" s="163"/>
      <c r="CP69" s="163"/>
      <c r="CQ69" s="163"/>
      <c r="CR69" s="163"/>
      <c r="CS69" s="163"/>
      <c r="CT69" s="163"/>
      <c r="CU69" s="163"/>
      <c r="CV69" s="163"/>
      <c r="CW69" s="163"/>
      <c r="CX69" s="163"/>
      <c r="CY69" s="163"/>
      <c r="CZ69" s="163"/>
      <c r="DA69" s="163"/>
      <c r="DB69" s="163"/>
      <c r="DC69" s="163"/>
      <c r="DD69" s="163"/>
      <c r="DE69" s="163"/>
      <c r="DF69" s="163"/>
      <c r="DG69" s="163"/>
      <c r="DH69" s="163"/>
      <c r="DI69" s="163"/>
      <c r="DJ69" s="163"/>
      <c r="DK69" s="163"/>
      <c r="DL69" s="163"/>
      <c r="DM69" s="163"/>
      <c r="DN69" s="163"/>
      <c r="DO69" s="163"/>
      <c r="DP69" s="163"/>
      <c r="DQ69" s="163"/>
      <c r="DR69" s="163"/>
      <c r="DS69" s="163"/>
      <c r="DT69" s="163"/>
      <c r="DU69" s="163"/>
      <c r="DV69" s="163"/>
      <c r="DW69" s="163"/>
      <c r="DX69" s="163"/>
      <c r="DY69" s="163"/>
      <c r="DZ69" s="163"/>
      <c r="EA69" s="163"/>
      <c r="EB69" s="163"/>
      <c r="EC69" s="163"/>
      <c r="ED69" s="163"/>
      <c r="EE69" s="163"/>
      <c r="EF69" s="163"/>
      <c r="EG69" s="163"/>
      <c r="EH69" s="163"/>
      <c r="EI69" s="163"/>
      <c r="EJ69" s="163"/>
      <c r="EK69" s="163"/>
      <c r="EL69" s="163"/>
      <c r="EM69" s="163"/>
      <c r="EN69" s="163"/>
      <c r="EO69" s="163"/>
      <c r="EP69" s="163"/>
      <c r="EQ69" s="163"/>
      <c r="ER69" s="163"/>
      <c r="ES69" s="163"/>
      <c r="ET69" s="163"/>
      <c r="EU69" s="163"/>
      <c r="EV69" s="163"/>
      <c r="EW69" s="163"/>
      <c r="EX69" s="163"/>
      <c r="EY69" s="163"/>
      <c r="EZ69" s="163"/>
      <c r="FA69" s="163"/>
      <c r="FB69" s="163"/>
      <c r="FC69" s="163"/>
      <c r="FD69" s="163"/>
      <c r="FE69" s="163"/>
      <c r="FF69" s="163"/>
      <c r="FG69" s="163"/>
      <c r="FH69" s="163"/>
      <c r="FI69" s="163"/>
      <c r="FJ69" s="163"/>
      <c r="FK69" s="163"/>
      <c r="FL69" s="163"/>
      <c r="FM69" s="163"/>
      <c r="FN69" s="163"/>
      <c r="FO69" s="163"/>
      <c r="FP69" s="163"/>
      <c r="FQ69" s="163"/>
      <c r="FR69" s="163"/>
      <c r="FS69" s="163"/>
      <c r="FT69" s="163"/>
      <c r="FU69" s="163"/>
      <c r="FV69" s="163"/>
      <c r="FW69" s="163"/>
      <c r="FX69" s="163"/>
      <c r="FY69" s="163"/>
      <c r="FZ69" s="163"/>
      <c r="GA69" s="163"/>
      <c r="GB69" s="163"/>
      <c r="GC69" s="163"/>
      <c r="GD69" s="163"/>
      <c r="GE69" s="163"/>
      <c r="GF69" s="163"/>
      <c r="GG69" s="163"/>
      <c r="GH69" s="163"/>
      <c r="GI69" s="163"/>
      <c r="GJ69" s="163"/>
      <c r="GK69" s="163"/>
      <c r="GL69" s="163"/>
      <c r="GM69" s="163"/>
      <c r="GN69" s="163"/>
      <c r="GO69" s="163"/>
      <c r="GP69" s="163"/>
      <c r="GQ69" s="163"/>
      <c r="GR69" s="163"/>
      <c r="GS69" s="163"/>
      <c r="GT69" s="163"/>
      <c r="GU69" s="163"/>
      <c r="GV69" s="163"/>
      <c r="GW69" s="163"/>
      <c r="GX69" s="163"/>
      <c r="GY69" s="163"/>
      <c r="GZ69" s="163"/>
      <c r="HA69" s="163"/>
      <c r="HB69" s="163"/>
      <c r="HC69" s="163"/>
      <c r="HD69" s="163"/>
      <c r="HE69" s="163"/>
      <c r="HF69" s="163"/>
      <c r="HG69" s="163"/>
      <c r="HH69" s="163"/>
      <c r="HI69" s="163"/>
      <c r="HJ69" s="163"/>
      <c r="HK69" s="163"/>
      <c r="HL69" s="163"/>
      <c r="HM69" s="163"/>
      <c r="HN69" s="163"/>
      <c r="HO69" s="163"/>
      <c r="HP69" s="163"/>
      <c r="HQ69" s="163"/>
      <c r="HR69" s="163"/>
      <c r="HS69" s="163"/>
      <c r="HT69" s="163"/>
      <c r="HU69" s="163"/>
      <c r="HV69" s="163"/>
      <c r="HW69" s="163"/>
      <c r="HX69" s="163"/>
      <c r="HY69" s="163"/>
      <c r="HZ69" s="163"/>
      <c r="IA69" s="163"/>
      <c r="IB69" s="163"/>
      <c r="IC69" s="163"/>
      <c r="ID69" s="163"/>
      <c r="IE69" s="163"/>
      <c r="IF69" s="163"/>
      <c r="IG69" s="163"/>
      <c r="IH69" s="163"/>
      <c r="II69" s="163"/>
      <c r="IJ69" s="163"/>
      <c r="IK69" s="163"/>
      <c r="IL69" s="163"/>
      <c r="IM69" s="163"/>
      <c r="IN69" s="163"/>
      <c r="IO69" s="163"/>
      <c r="IP69" s="163"/>
      <c r="IQ69" s="163"/>
      <c r="IR69" s="163"/>
      <c r="IS69" s="163"/>
      <c r="IT69" s="163"/>
      <c r="IU69" s="163"/>
      <c r="IV69" s="163"/>
      <c r="IW69" s="163"/>
      <c r="IX69" s="163"/>
      <c r="IY69" s="163"/>
      <c r="IZ69" s="163"/>
      <c r="JA69" s="163"/>
      <c r="JB69" s="163"/>
      <c r="JC69" s="163"/>
      <c r="JD69" s="163"/>
      <c r="JE69" s="163"/>
      <c r="JF69" s="163"/>
      <c r="JG69" s="163"/>
      <c r="JH69" s="163"/>
      <c r="JI69" s="163"/>
    </row>
    <row r="70" s="10" customFormat="1" ht="72" customHeight="1" spans="1:27">
      <c r="A70" s="31"/>
      <c r="B70" s="23">
        <v>60</v>
      </c>
      <c r="C70" s="40" t="s">
        <v>343</v>
      </c>
      <c r="D70" s="40" t="s">
        <v>344</v>
      </c>
      <c r="E70" s="32" t="s">
        <v>345</v>
      </c>
      <c r="F70" s="29" t="s">
        <v>346</v>
      </c>
      <c r="G70" s="32">
        <v>1</v>
      </c>
      <c r="H70" s="32" t="s">
        <v>57</v>
      </c>
      <c r="I70" s="32" t="s">
        <v>310</v>
      </c>
      <c r="J70" s="32" t="s">
        <v>40</v>
      </c>
      <c r="K70" s="32" t="s">
        <v>40</v>
      </c>
      <c r="L70" s="32" t="s">
        <v>40</v>
      </c>
      <c r="M70" s="32">
        <v>13</v>
      </c>
      <c r="N70" s="32">
        <v>36</v>
      </c>
      <c r="O70" s="32">
        <v>42</v>
      </c>
      <c r="P70" s="32">
        <v>122</v>
      </c>
      <c r="Q70" s="32">
        <v>20</v>
      </c>
      <c r="R70" s="32">
        <v>20</v>
      </c>
      <c r="S70" s="89">
        <v>20</v>
      </c>
      <c r="T70" s="89"/>
      <c r="U70" s="87"/>
      <c r="V70" s="87"/>
      <c r="W70" s="88"/>
      <c r="X70" s="49" t="s">
        <v>232</v>
      </c>
      <c r="Y70" s="49" t="s">
        <v>155</v>
      </c>
      <c r="Z70" s="100" t="s">
        <v>342</v>
      </c>
      <c r="AA70" s="103"/>
    </row>
    <row r="71" ht="43" customHeight="1" spans="1:26">
      <c r="A71" s="49" t="s">
        <v>347</v>
      </c>
      <c r="B71" s="23"/>
      <c r="C71" s="38">
        <v>4</v>
      </c>
      <c r="D71" s="29"/>
      <c r="E71" s="29"/>
      <c r="F71" s="29"/>
      <c r="G71" s="20">
        <f>C71</f>
        <v>4</v>
      </c>
      <c r="H71" s="31"/>
      <c r="I71" s="31"/>
      <c r="J71" s="31"/>
      <c r="K71" s="31"/>
      <c r="L71" s="20"/>
      <c r="M71" s="35">
        <f>SUM(M72:M75)</f>
        <v>2830</v>
      </c>
      <c r="N71" s="35">
        <f t="shared" ref="N71:W71" si="9">SUM(N72:N75)</f>
        <v>7242</v>
      </c>
      <c r="O71" s="35">
        <f t="shared" si="9"/>
        <v>6898</v>
      </c>
      <c r="P71" s="35">
        <f t="shared" si="9"/>
        <v>17140</v>
      </c>
      <c r="Q71" s="35">
        <f t="shared" si="9"/>
        <v>362.5</v>
      </c>
      <c r="R71" s="35">
        <f t="shared" si="9"/>
        <v>362.5</v>
      </c>
      <c r="S71" s="77">
        <f t="shared" si="9"/>
        <v>362.5</v>
      </c>
      <c r="T71" s="83">
        <f t="shared" si="9"/>
        <v>0</v>
      </c>
      <c r="U71" s="35">
        <f t="shared" si="9"/>
        <v>0</v>
      </c>
      <c r="V71" s="35">
        <f t="shared" si="9"/>
        <v>0</v>
      </c>
      <c r="W71" s="35">
        <f t="shared" si="9"/>
        <v>0</v>
      </c>
      <c r="X71" s="93"/>
      <c r="Y71" s="101"/>
      <c r="Z71" s="112"/>
    </row>
    <row r="72" ht="76" customHeight="1" spans="1:26">
      <c r="A72" s="115" t="s">
        <v>348</v>
      </c>
      <c r="B72" s="23">
        <v>61</v>
      </c>
      <c r="C72" s="29" t="s">
        <v>349</v>
      </c>
      <c r="D72" s="29" t="s">
        <v>350</v>
      </c>
      <c r="E72" s="29" t="s">
        <v>268</v>
      </c>
      <c r="F72" s="29" t="s">
        <v>351</v>
      </c>
      <c r="G72" s="32">
        <v>1</v>
      </c>
      <c r="H72" s="32" t="s">
        <v>352</v>
      </c>
      <c r="I72" s="32" t="s">
        <v>353</v>
      </c>
      <c r="J72" s="32" t="s">
        <v>39</v>
      </c>
      <c r="K72" s="32"/>
      <c r="L72" s="32" t="s">
        <v>40</v>
      </c>
      <c r="M72" s="20">
        <v>1000</v>
      </c>
      <c r="N72" s="20">
        <v>1500</v>
      </c>
      <c r="O72" s="85">
        <v>2000</v>
      </c>
      <c r="P72" s="85">
        <v>3700</v>
      </c>
      <c r="Q72" s="32">
        <v>76.5</v>
      </c>
      <c r="R72" s="85">
        <v>76.5</v>
      </c>
      <c r="S72" s="149">
        <v>76.5</v>
      </c>
      <c r="T72" s="149"/>
      <c r="U72" s="87"/>
      <c r="V72" s="87"/>
      <c r="W72" s="88"/>
      <c r="X72" s="150" t="s">
        <v>354</v>
      </c>
      <c r="Y72" s="101" t="s">
        <v>237</v>
      </c>
      <c r="Z72" s="100" t="s">
        <v>311</v>
      </c>
    </row>
    <row r="73" ht="84" customHeight="1" spans="1:26">
      <c r="A73" s="116"/>
      <c r="B73" s="23">
        <v>62</v>
      </c>
      <c r="C73" s="29" t="s">
        <v>355</v>
      </c>
      <c r="D73" s="29" t="s">
        <v>356</v>
      </c>
      <c r="E73" s="29" t="s">
        <v>268</v>
      </c>
      <c r="F73" s="29" t="s">
        <v>357</v>
      </c>
      <c r="G73" s="32">
        <v>1</v>
      </c>
      <c r="H73" s="32" t="s">
        <v>352</v>
      </c>
      <c r="I73" s="32" t="s">
        <v>353</v>
      </c>
      <c r="J73" s="32" t="s">
        <v>39</v>
      </c>
      <c r="K73" s="32"/>
      <c r="L73" s="32" t="s">
        <v>40</v>
      </c>
      <c r="M73" s="32">
        <v>1550</v>
      </c>
      <c r="N73" s="32">
        <v>5000</v>
      </c>
      <c r="O73" s="32">
        <v>3600</v>
      </c>
      <c r="P73" s="32">
        <f>O73*2.6</f>
        <v>9360</v>
      </c>
      <c r="Q73" s="32">
        <v>200</v>
      </c>
      <c r="R73" s="85">
        <f>S73</f>
        <v>200</v>
      </c>
      <c r="S73" s="86">
        <v>200</v>
      </c>
      <c r="T73" s="149"/>
      <c r="U73" s="87"/>
      <c r="V73" s="87"/>
      <c r="W73" s="88"/>
      <c r="X73" s="84" t="s">
        <v>358</v>
      </c>
      <c r="Y73" s="101" t="s">
        <v>155</v>
      </c>
      <c r="Z73" s="100" t="s">
        <v>311</v>
      </c>
    </row>
    <row r="74" s="4" customFormat="1" ht="104" customHeight="1" spans="1:269">
      <c r="A74" s="117"/>
      <c r="B74" s="23">
        <v>63</v>
      </c>
      <c r="C74" s="32" t="s">
        <v>359</v>
      </c>
      <c r="D74" s="29" t="s">
        <v>360</v>
      </c>
      <c r="E74" s="32" t="s">
        <v>361</v>
      </c>
      <c r="F74" s="29" t="s">
        <v>362</v>
      </c>
      <c r="G74" s="32">
        <v>1</v>
      </c>
      <c r="H74" s="32" t="s">
        <v>74</v>
      </c>
      <c r="I74" s="32" t="s">
        <v>225</v>
      </c>
      <c r="J74" s="32"/>
      <c r="K74" s="32" t="s">
        <v>39</v>
      </c>
      <c r="L74" s="32"/>
      <c r="M74" s="32">
        <v>236</v>
      </c>
      <c r="N74" s="32">
        <v>624</v>
      </c>
      <c r="O74" s="32">
        <v>1064</v>
      </c>
      <c r="P74" s="32">
        <v>3425</v>
      </c>
      <c r="Q74" s="32">
        <v>46</v>
      </c>
      <c r="R74" s="85">
        <v>46</v>
      </c>
      <c r="S74" s="86">
        <v>46</v>
      </c>
      <c r="T74" s="149"/>
      <c r="U74" s="87"/>
      <c r="V74" s="87"/>
      <c r="W74" s="88"/>
      <c r="X74" s="31" t="s">
        <v>363</v>
      </c>
      <c r="Y74" s="31" t="s">
        <v>155</v>
      </c>
      <c r="Z74" s="100" t="s">
        <v>311</v>
      </c>
      <c r="AA74" s="103"/>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row>
    <row r="75" s="4" customFormat="1" ht="160" customHeight="1" spans="1:269">
      <c r="A75" s="31"/>
      <c r="B75" s="23">
        <v>64</v>
      </c>
      <c r="C75" s="29" t="s">
        <v>364</v>
      </c>
      <c r="D75" s="29" t="s">
        <v>365</v>
      </c>
      <c r="E75" s="118" t="s">
        <v>214</v>
      </c>
      <c r="F75" s="119" t="s">
        <v>366</v>
      </c>
      <c r="G75" s="120">
        <v>1</v>
      </c>
      <c r="H75" s="121" t="s">
        <v>37</v>
      </c>
      <c r="I75" s="121" t="s">
        <v>291</v>
      </c>
      <c r="J75" s="144" t="s">
        <v>39</v>
      </c>
      <c r="K75" s="144" t="s">
        <v>40</v>
      </c>
      <c r="L75" s="144" t="s">
        <v>39</v>
      </c>
      <c r="M75" s="121">
        <v>44</v>
      </c>
      <c r="N75" s="121">
        <v>118</v>
      </c>
      <c r="O75" s="121">
        <v>234</v>
      </c>
      <c r="P75" s="121">
        <v>655</v>
      </c>
      <c r="Q75" s="121">
        <v>40</v>
      </c>
      <c r="R75" s="32">
        <v>40</v>
      </c>
      <c r="S75" s="89">
        <v>40</v>
      </c>
      <c r="T75" s="75"/>
      <c r="U75" s="32"/>
      <c r="V75" s="32"/>
      <c r="W75" s="32"/>
      <c r="X75" s="76" t="s">
        <v>242</v>
      </c>
      <c r="Y75" s="32" t="s">
        <v>155</v>
      </c>
      <c r="Z75" s="100" t="s">
        <v>311</v>
      </c>
      <c r="AA75" s="103"/>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row>
    <row r="76" s="1" customFormat="1" ht="34" customHeight="1" spans="1:27">
      <c r="A76" s="49" t="s">
        <v>367</v>
      </c>
      <c r="B76" s="23"/>
      <c r="C76" s="38">
        <v>4</v>
      </c>
      <c r="D76" s="30"/>
      <c r="E76" s="29"/>
      <c r="F76" s="29"/>
      <c r="G76" s="32">
        <v>4</v>
      </c>
      <c r="H76" s="32"/>
      <c r="I76" s="32"/>
      <c r="J76" s="32"/>
      <c r="K76" s="31"/>
      <c r="L76" s="20"/>
      <c r="M76" s="32">
        <f>M77+M78+M79+M80</f>
        <v>9100</v>
      </c>
      <c r="N76" s="32">
        <f t="shared" ref="N76:W76" si="10">N77+N78+N79+N80</f>
        <v>27560</v>
      </c>
      <c r="O76" s="32">
        <f t="shared" si="10"/>
        <v>13100</v>
      </c>
      <c r="P76" s="32">
        <f t="shared" si="10"/>
        <v>38660</v>
      </c>
      <c r="Q76" s="32">
        <f t="shared" si="10"/>
        <v>3400.6616</v>
      </c>
      <c r="R76" s="32">
        <f t="shared" si="10"/>
        <v>3400.6616</v>
      </c>
      <c r="S76" s="151">
        <f t="shared" si="10"/>
        <v>2911.78</v>
      </c>
      <c r="T76" s="151">
        <f t="shared" si="10"/>
        <v>488.8816</v>
      </c>
      <c r="U76" s="32"/>
      <c r="V76" s="32"/>
      <c r="W76" s="32"/>
      <c r="X76" s="93"/>
      <c r="Y76" s="101"/>
      <c r="Z76" s="112"/>
      <c r="AA76" s="12"/>
    </row>
    <row r="77" ht="55" customHeight="1" spans="1:26">
      <c r="A77" s="115" t="s">
        <v>368</v>
      </c>
      <c r="B77" s="23">
        <v>65</v>
      </c>
      <c r="C77" s="29" t="s">
        <v>369</v>
      </c>
      <c r="D77" s="29" t="s">
        <v>370</v>
      </c>
      <c r="E77" s="29" t="s">
        <v>371</v>
      </c>
      <c r="F77" s="29" t="s">
        <v>372</v>
      </c>
      <c r="G77" s="32">
        <v>1</v>
      </c>
      <c r="H77" s="32" t="s">
        <v>352</v>
      </c>
      <c r="I77" s="32" t="s">
        <v>353</v>
      </c>
      <c r="J77" s="20"/>
      <c r="K77" s="20"/>
      <c r="L77" s="32"/>
      <c r="M77" s="32">
        <v>2400</v>
      </c>
      <c r="N77" s="32">
        <v>8500</v>
      </c>
      <c r="O77" s="32">
        <v>2400</v>
      </c>
      <c r="P77" s="32">
        <v>8500</v>
      </c>
      <c r="Q77" s="35">
        <v>135.72</v>
      </c>
      <c r="R77" s="35">
        <v>135.72</v>
      </c>
      <c r="S77" s="77">
        <v>135.72</v>
      </c>
      <c r="T77" s="70"/>
      <c r="U77" s="71"/>
      <c r="V77" s="152"/>
      <c r="W77" s="35"/>
      <c r="X77" s="84" t="s">
        <v>373</v>
      </c>
      <c r="Y77" s="113" t="s">
        <v>373</v>
      </c>
      <c r="Z77" s="100" t="s">
        <v>374</v>
      </c>
    </row>
    <row r="78" ht="52" customHeight="1" spans="1:26">
      <c r="A78" s="116"/>
      <c r="B78" s="23">
        <v>66</v>
      </c>
      <c r="C78" s="29" t="s">
        <v>375</v>
      </c>
      <c r="D78" s="29" t="s">
        <v>370</v>
      </c>
      <c r="E78" s="29" t="s">
        <v>376</v>
      </c>
      <c r="F78" s="29" t="s">
        <v>372</v>
      </c>
      <c r="G78" s="32">
        <v>1</v>
      </c>
      <c r="H78" s="32" t="s">
        <v>352</v>
      </c>
      <c r="I78" s="32" t="s">
        <v>353</v>
      </c>
      <c r="J78" s="20"/>
      <c r="K78" s="20"/>
      <c r="L78" s="32"/>
      <c r="M78" s="32">
        <v>2400</v>
      </c>
      <c r="N78" s="32">
        <v>8500</v>
      </c>
      <c r="O78" s="32">
        <v>2400</v>
      </c>
      <c r="P78" s="32">
        <v>8500</v>
      </c>
      <c r="Q78" s="35">
        <v>385.06</v>
      </c>
      <c r="R78" s="35">
        <v>385.06</v>
      </c>
      <c r="S78" s="77">
        <v>385.06</v>
      </c>
      <c r="T78" s="70"/>
      <c r="U78" s="71"/>
      <c r="V78" s="152"/>
      <c r="W78" s="35"/>
      <c r="X78" s="84" t="s">
        <v>373</v>
      </c>
      <c r="Y78" s="113" t="s">
        <v>373</v>
      </c>
      <c r="Z78" s="100" t="s">
        <v>374</v>
      </c>
    </row>
    <row r="79" ht="56" customHeight="1" spans="1:26">
      <c r="A79" s="116"/>
      <c r="B79" s="23">
        <v>67</v>
      </c>
      <c r="C79" s="29" t="s">
        <v>377</v>
      </c>
      <c r="D79" s="29" t="s">
        <v>378</v>
      </c>
      <c r="E79" s="29" t="s">
        <v>379</v>
      </c>
      <c r="F79" s="29" t="s">
        <v>380</v>
      </c>
      <c r="G79" s="32">
        <v>1</v>
      </c>
      <c r="H79" s="32" t="s">
        <v>352</v>
      </c>
      <c r="I79" s="32" t="s">
        <v>353</v>
      </c>
      <c r="J79" s="20"/>
      <c r="K79" s="20"/>
      <c r="L79" s="32"/>
      <c r="M79" s="32">
        <v>800</v>
      </c>
      <c r="N79" s="32">
        <v>2160</v>
      </c>
      <c r="O79" s="32">
        <v>800</v>
      </c>
      <c r="P79" s="32">
        <v>2160</v>
      </c>
      <c r="Q79" s="35">
        <v>60</v>
      </c>
      <c r="R79" s="35">
        <v>60</v>
      </c>
      <c r="S79" s="77">
        <v>60</v>
      </c>
      <c r="T79" s="70"/>
      <c r="U79" s="71"/>
      <c r="V79" s="152"/>
      <c r="W79" s="35"/>
      <c r="X79" s="84" t="s">
        <v>373</v>
      </c>
      <c r="Y79" s="113" t="s">
        <v>373</v>
      </c>
      <c r="Z79" s="100" t="s">
        <v>374</v>
      </c>
    </row>
    <row r="80" s="9" customFormat="1" ht="398" customHeight="1" spans="1:269">
      <c r="A80" s="50" t="s">
        <v>381</v>
      </c>
      <c r="B80" s="23">
        <v>68</v>
      </c>
      <c r="C80" s="29" t="s">
        <v>382</v>
      </c>
      <c r="D80" s="122" t="s">
        <v>383</v>
      </c>
      <c r="E80" s="29" t="s">
        <v>268</v>
      </c>
      <c r="F80" s="29" t="s">
        <v>384</v>
      </c>
      <c r="G80" s="32">
        <v>1</v>
      </c>
      <c r="H80" s="32" t="s">
        <v>352</v>
      </c>
      <c r="I80" s="32" t="s">
        <v>353</v>
      </c>
      <c r="J80" s="32" t="s">
        <v>39</v>
      </c>
      <c r="K80" s="31"/>
      <c r="L80" s="20"/>
      <c r="M80" s="32">
        <v>3500</v>
      </c>
      <c r="N80" s="32">
        <f>M80*2.4</f>
        <v>8400</v>
      </c>
      <c r="O80" s="32">
        <v>7500</v>
      </c>
      <c r="P80" s="32">
        <f>O80*2.6</f>
        <v>19500</v>
      </c>
      <c r="Q80" s="35">
        <v>2819.8816</v>
      </c>
      <c r="R80" s="35">
        <v>2819.8816</v>
      </c>
      <c r="S80" s="83">
        <v>2331</v>
      </c>
      <c r="T80" s="79">
        <v>488.8816</v>
      </c>
      <c r="U80" s="71"/>
      <c r="V80" s="72"/>
      <c r="W80" s="20"/>
      <c r="X80" s="153" t="s">
        <v>155</v>
      </c>
      <c r="Y80" s="164" t="s">
        <v>155</v>
      </c>
      <c r="Z80" s="165" t="s">
        <v>385</v>
      </c>
      <c r="AA80" s="12"/>
      <c r="AB80" s="163"/>
      <c r="AC80" s="163"/>
      <c r="AD80" s="163"/>
      <c r="AE80" s="163"/>
      <c r="AF80" s="163"/>
      <c r="AG80" s="163"/>
      <c r="AH80" s="163"/>
      <c r="AI80" s="163"/>
      <c r="AJ80" s="163"/>
      <c r="AK80" s="163"/>
      <c r="AL80" s="163"/>
      <c r="AM80" s="163"/>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3"/>
      <c r="BR80" s="163"/>
      <c r="BS80" s="163"/>
      <c r="BT80" s="163"/>
      <c r="BU80" s="163"/>
      <c r="BV80" s="163"/>
      <c r="BW80" s="163"/>
      <c r="BX80" s="163"/>
      <c r="BY80" s="163"/>
      <c r="BZ80" s="163"/>
      <c r="CA80" s="163"/>
      <c r="CB80" s="163"/>
      <c r="CC80" s="163"/>
      <c r="CD80" s="163"/>
      <c r="CE80" s="163"/>
      <c r="CF80" s="163"/>
      <c r="CG80" s="163"/>
      <c r="CH80" s="163"/>
      <c r="CI80" s="163"/>
      <c r="CJ80" s="163"/>
      <c r="CK80" s="163"/>
      <c r="CL80" s="163"/>
      <c r="CM80" s="163"/>
      <c r="CN80" s="163"/>
      <c r="CO80" s="163"/>
      <c r="CP80" s="163"/>
      <c r="CQ80" s="163"/>
      <c r="CR80" s="163"/>
      <c r="CS80" s="163"/>
      <c r="CT80" s="163"/>
      <c r="CU80" s="163"/>
      <c r="CV80" s="163"/>
      <c r="CW80" s="163"/>
      <c r="CX80" s="163"/>
      <c r="CY80" s="163"/>
      <c r="CZ80" s="163"/>
      <c r="DA80" s="163"/>
      <c r="DB80" s="163"/>
      <c r="DC80" s="163"/>
      <c r="DD80" s="163"/>
      <c r="DE80" s="163"/>
      <c r="DF80" s="163"/>
      <c r="DG80" s="163"/>
      <c r="DH80" s="163"/>
      <c r="DI80" s="163"/>
      <c r="DJ80" s="163"/>
      <c r="DK80" s="163"/>
      <c r="DL80" s="163"/>
      <c r="DM80" s="163"/>
      <c r="DN80" s="163"/>
      <c r="DO80" s="163"/>
      <c r="DP80" s="163"/>
      <c r="DQ80" s="163"/>
      <c r="DR80" s="163"/>
      <c r="DS80" s="163"/>
      <c r="DT80" s="163"/>
      <c r="DU80" s="163"/>
      <c r="DV80" s="163"/>
      <c r="DW80" s="163"/>
      <c r="DX80" s="163"/>
      <c r="DY80" s="163"/>
      <c r="DZ80" s="163"/>
      <c r="EA80" s="163"/>
      <c r="EB80" s="163"/>
      <c r="EC80" s="163"/>
      <c r="ED80" s="163"/>
      <c r="EE80" s="163"/>
      <c r="EF80" s="163"/>
      <c r="EG80" s="163"/>
      <c r="EH80" s="163"/>
      <c r="EI80" s="163"/>
      <c r="EJ80" s="163"/>
      <c r="EK80" s="163"/>
      <c r="EL80" s="163"/>
      <c r="EM80" s="163"/>
      <c r="EN80" s="163"/>
      <c r="EO80" s="163"/>
      <c r="EP80" s="163"/>
      <c r="EQ80" s="163"/>
      <c r="ER80" s="163"/>
      <c r="ES80" s="163"/>
      <c r="ET80" s="163"/>
      <c r="EU80" s="163"/>
      <c r="EV80" s="163"/>
      <c r="EW80" s="163"/>
      <c r="EX80" s="163"/>
      <c r="EY80" s="163"/>
      <c r="EZ80" s="163"/>
      <c r="FA80" s="163"/>
      <c r="FB80" s="163"/>
      <c r="FC80" s="163"/>
      <c r="FD80" s="163"/>
      <c r="FE80" s="163"/>
      <c r="FF80" s="163"/>
      <c r="FG80" s="163"/>
      <c r="FH80" s="163"/>
      <c r="FI80" s="163"/>
      <c r="FJ80" s="163"/>
      <c r="FK80" s="163"/>
      <c r="FL80" s="163"/>
      <c r="FM80" s="163"/>
      <c r="FN80" s="163"/>
      <c r="FO80" s="163"/>
      <c r="FP80" s="163"/>
      <c r="FQ80" s="163"/>
      <c r="FR80" s="163"/>
      <c r="FS80" s="163"/>
      <c r="FT80" s="163"/>
      <c r="FU80" s="163"/>
      <c r="FV80" s="163"/>
      <c r="FW80" s="163"/>
      <c r="FX80" s="163"/>
      <c r="FY80" s="163"/>
      <c r="FZ80" s="163"/>
      <c r="GA80" s="163"/>
      <c r="GB80" s="163"/>
      <c r="GC80" s="163"/>
      <c r="GD80" s="163"/>
      <c r="GE80" s="163"/>
      <c r="GF80" s="163"/>
      <c r="GG80" s="163"/>
      <c r="GH80" s="163"/>
      <c r="GI80" s="163"/>
      <c r="GJ80" s="163"/>
      <c r="GK80" s="163"/>
      <c r="GL80" s="163"/>
      <c r="GM80" s="163"/>
      <c r="GN80" s="163"/>
      <c r="GO80" s="163"/>
      <c r="GP80" s="163"/>
      <c r="GQ80" s="163"/>
      <c r="GR80" s="163"/>
      <c r="GS80" s="163"/>
      <c r="GT80" s="163"/>
      <c r="GU80" s="163"/>
      <c r="GV80" s="163"/>
      <c r="GW80" s="163"/>
      <c r="GX80" s="163"/>
      <c r="GY80" s="163"/>
      <c r="GZ80" s="163"/>
      <c r="HA80" s="163"/>
      <c r="HB80" s="163"/>
      <c r="HC80" s="163"/>
      <c r="HD80" s="163"/>
      <c r="HE80" s="163"/>
      <c r="HF80" s="163"/>
      <c r="HG80" s="163"/>
      <c r="HH80" s="163"/>
      <c r="HI80" s="163"/>
      <c r="HJ80" s="163"/>
      <c r="HK80" s="163"/>
      <c r="HL80" s="163"/>
      <c r="HM80" s="163"/>
      <c r="HN80" s="163"/>
      <c r="HO80" s="163"/>
      <c r="HP80" s="163"/>
      <c r="HQ80" s="163"/>
      <c r="HR80" s="163"/>
      <c r="HS80" s="163"/>
      <c r="HT80" s="163"/>
      <c r="HU80" s="163"/>
      <c r="HV80" s="163"/>
      <c r="HW80" s="163"/>
      <c r="HX80" s="163"/>
      <c r="HY80" s="163"/>
      <c r="HZ80" s="163"/>
      <c r="IA80" s="163"/>
      <c r="IB80" s="163"/>
      <c r="IC80" s="163"/>
      <c r="ID80" s="163"/>
      <c r="IE80" s="163"/>
      <c r="IF80" s="163"/>
      <c r="IG80" s="163"/>
      <c r="IH80" s="163"/>
      <c r="II80" s="163"/>
      <c r="IJ80" s="163"/>
      <c r="IK80" s="163"/>
      <c r="IL80" s="163"/>
      <c r="IM80" s="163"/>
      <c r="IN80" s="163"/>
      <c r="IO80" s="163"/>
      <c r="IP80" s="163"/>
      <c r="IQ80" s="163"/>
      <c r="IR80" s="163"/>
      <c r="IS80" s="163"/>
      <c r="IT80" s="163"/>
      <c r="IU80" s="163"/>
      <c r="IV80" s="163"/>
      <c r="IW80" s="163"/>
      <c r="IX80" s="163"/>
      <c r="IY80" s="163"/>
      <c r="IZ80" s="163"/>
      <c r="JA80" s="163"/>
      <c r="JB80" s="163"/>
      <c r="JC80" s="163"/>
      <c r="JD80" s="163"/>
      <c r="JE80" s="163"/>
      <c r="JF80" s="163"/>
      <c r="JG80" s="163"/>
      <c r="JH80" s="163"/>
      <c r="JI80" s="163"/>
    </row>
    <row r="81" s="9" customFormat="1" ht="28" customHeight="1" spans="1:269">
      <c r="A81" s="123" t="s">
        <v>386</v>
      </c>
      <c r="B81" s="23"/>
      <c r="C81" s="32">
        <v>6</v>
      </c>
      <c r="D81" s="29"/>
      <c r="E81" s="42"/>
      <c r="F81" s="29"/>
      <c r="G81" s="32">
        <f>C81</f>
        <v>6</v>
      </c>
      <c r="H81" s="32"/>
      <c r="I81" s="32"/>
      <c r="J81" s="32"/>
      <c r="K81" s="32"/>
      <c r="L81" s="32"/>
      <c r="M81" s="32">
        <f>SUM(M82:M87)</f>
        <v>4290</v>
      </c>
      <c r="N81" s="32">
        <f t="shared" ref="N81:U81" si="11">SUM(N82:N87)</f>
        <v>12130</v>
      </c>
      <c r="O81" s="32">
        <f t="shared" si="11"/>
        <v>6500</v>
      </c>
      <c r="P81" s="32">
        <f t="shared" si="11"/>
        <v>19283</v>
      </c>
      <c r="Q81" s="32">
        <f t="shared" si="11"/>
        <v>429.1412</v>
      </c>
      <c r="R81" s="32">
        <f t="shared" si="11"/>
        <v>429.1412</v>
      </c>
      <c r="S81" s="75">
        <f t="shared" si="11"/>
        <v>216.023</v>
      </c>
      <c r="T81" s="75">
        <f t="shared" si="11"/>
        <v>213.1182</v>
      </c>
      <c r="U81" s="32">
        <f t="shared" si="11"/>
        <v>0</v>
      </c>
      <c r="V81" s="32">
        <f>V82+V83+V84+V85+V86</f>
        <v>0</v>
      </c>
      <c r="W81" s="32"/>
      <c r="X81" s="42"/>
      <c r="Y81" s="42"/>
      <c r="Z81" s="47"/>
      <c r="AA81" s="12"/>
      <c r="AB81" s="163"/>
      <c r="AC81" s="163"/>
      <c r="AD81" s="163"/>
      <c r="AE81" s="163"/>
      <c r="AF81" s="163"/>
      <c r="AG81" s="163"/>
      <c r="AH81" s="163"/>
      <c r="AI81" s="163"/>
      <c r="AJ81" s="163"/>
      <c r="AK81" s="163"/>
      <c r="AL81" s="163"/>
      <c r="AM81" s="163"/>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3"/>
      <c r="BR81" s="163"/>
      <c r="BS81" s="163"/>
      <c r="BT81" s="163"/>
      <c r="BU81" s="163"/>
      <c r="BV81" s="163"/>
      <c r="BW81" s="163"/>
      <c r="BX81" s="163"/>
      <c r="BY81" s="163"/>
      <c r="BZ81" s="163"/>
      <c r="CA81" s="163"/>
      <c r="CB81" s="163"/>
      <c r="CC81" s="163"/>
      <c r="CD81" s="163"/>
      <c r="CE81" s="163"/>
      <c r="CF81" s="163"/>
      <c r="CG81" s="163"/>
      <c r="CH81" s="163"/>
      <c r="CI81" s="163"/>
      <c r="CJ81" s="163"/>
      <c r="CK81" s="163"/>
      <c r="CL81" s="163"/>
      <c r="CM81" s="163"/>
      <c r="CN81" s="163"/>
      <c r="CO81" s="163"/>
      <c r="CP81" s="163"/>
      <c r="CQ81" s="163"/>
      <c r="CR81" s="163"/>
      <c r="CS81" s="163"/>
      <c r="CT81" s="163"/>
      <c r="CU81" s="163"/>
      <c r="CV81" s="163"/>
      <c r="CW81" s="163"/>
      <c r="CX81" s="163"/>
      <c r="CY81" s="163"/>
      <c r="CZ81" s="163"/>
      <c r="DA81" s="163"/>
      <c r="DB81" s="163"/>
      <c r="DC81" s="163"/>
      <c r="DD81" s="163"/>
      <c r="DE81" s="163"/>
      <c r="DF81" s="163"/>
      <c r="DG81" s="163"/>
      <c r="DH81" s="163"/>
      <c r="DI81" s="163"/>
      <c r="DJ81" s="163"/>
      <c r="DK81" s="163"/>
      <c r="DL81" s="163"/>
      <c r="DM81" s="163"/>
      <c r="DN81" s="163"/>
      <c r="DO81" s="163"/>
      <c r="DP81" s="163"/>
      <c r="DQ81" s="163"/>
      <c r="DR81" s="163"/>
      <c r="DS81" s="163"/>
      <c r="DT81" s="163"/>
      <c r="DU81" s="163"/>
      <c r="DV81" s="163"/>
      <c r="DW81" s="163"/>
      <c r="DX81" s="163"/>
      <c r="DY81" s="163"/>
      <c r="DZ81" s="163"/>
      <c r="EA81" s="163"/>
      <c r="EB81" s="163"/>
      <c r="EC81" s="163"/>
      <c r="ED81" s="163"/>
      <c r="EE81" s="163"/>
      <c r="EF81" s="163"/>
      <c r="EG81" s="163"/>
      <c r="EH81" s="163"/>
      <c r="EI81" s="163"/>
      <c r="EJ81" s="163"/>
      <c r="EK81" s="163"/>
      <c r="EL81" s="163"/>
      <c r="EM81" s="163"/>
      <c r="EN81" s="163"/>
      <c r="EO81" s="163"/>
      <c r="EP81" s="163"/>
      <c r="EQ81" s="163"/>
      <c r="ER81" s="163"/>
      <c r="ES81" s="163"/>
      <c r="ET81" s="163"/>
      <c r="EU81" s="163"/>
      <c r="EV81" s="163"/>
      <c r="EW81" s="163"/>
      <c r="EX81" s="163"/>
      <c r="EY81" s="163"/>
      <c r="EZ81" s="163"/>
      <c r="FA81" s="163"/>
      <c r="FB81" s="163"/>
      <c r="FC81" s="163"/>
      <c r="FD81" s="163"/>
      <c r="FE81" s="163"/>
      <c r="FF81" s="163"/>
      <c r="FG81" s="163"/>
      <c r="FH81" s="163"/>
      <c r="FI81" s="163"/>
      <c r="FJ81" s="163"/>
      <c r="FK81" s="163"/>
      <c r="FL81" s="163"/>
      <c r="FM81" s="163"/>
      <c r="FN81" s="163"/>
      <c r="FO81" s="163"/>
      <c r="FP81" s="163"/>
      <c r="FQ81" s="163"/>
      <c r="FR81" s="163"/>
      <c r="FS81" s="163"/>
      <c r="FT81" s="163"/>
      <c r="FU81" s="163"/>
      <c r="FV81" s="163"/>
      <c r="FW81" s="163"/>
      <c r="FX81" s="163"/>
      <c r="FY81" s="163"/>
      <c r="FZ81" s="163"/>
      <c r="GA81" s="163"/>
      <c r="GB81" s="163"/>
      <c r="GC81" s="163"/>
      <c r="GD81" s="163"/>
      <c r="GE81" s="163"/>
      <c r="GF81" s="163"/>
      <c r="GG81" s="163"/>
      <c r="GH81" s="163"/>
      <c r="GI81" s="163"/>
      <c r="GJ81" s="163"/>
      <c r="GK81" s="163"/>
      <c r="GL81" s="163"/>
      <c r="GM81" s="163"/>
      <c r="GN81" s="163"/>
      <c r="GO81" s="163"/>
      <c r="GP81" s="163"/>
      <c r="GQ81" s="163"/>
      <c r="GR81" s="163"/>
      <c r="GS81" s="163"/>
      <c r="GT81" s="163"/>
      <c r="GU81" s="163"/>
      <c r="GV81" s="163"/>
      <c r="GW81" s="163"/>
      <c r="GX81" s="163"/>
      <c r="GY81" s="163"/>
      <c r="GZ81" s="163"/>
      <c r="HA81" s="163"/>
      <c r="HB81" s="163"/>
      <c r="HC81" s="163"/>
      <c r="HD81" s="163"/>
      <c r="HE81" s="163"/>
      <c r="HF81" s="163"/>
      <c r="HG81" s="163"/>
      <c r="HH81" s="163"/>
      <c r="HI81" s="163"/>
      <c r="HJ81" s="163"/>
      <c r="HK81" s="163"/>
      <c r="HL81" s="163"/>
      <c r="HM81" s="163"/>
      <c r="HN81" s="163"/>
      <c r="HO81" s="163"/>
      <c r="HP81" s="163"/>
      <c r="HQ81" s="163"/>
      <c r="HR81" s="163"/>
      <c r="HS81" s="163"/>
      <c r="HT81" s="163"/>
      <c r="HU81" s="163"/>
      <c r="HV81" s="163"/>
      <c r="HW81" s="163"/>
      <c r="HX81" s="163"/>
      <c r="HY81" s="163"/>
      <c r="HZ81" s="163"/>
      <c r="IA81" s="163"/>
      <c r="IB81" s="163"/>
      <c r="IC81" s="163"/>
      <c r="ID81" s="163"/>
      <c r="IE81" s="163"/>
      <c r="IF81" s="163"/>
      <c r="IG81" s="163"/>
      <c r="IH81" s="163"/>
      <c r="II81" s="163"/>
      <c r="IJ81" s="163"/>
      <c r="IK81" s="163"/>
      <c r="IL81" s="163"/>
      <c r="IM81" s="163"/>
      <c r="IN81" s="163"/>
      <c r="IO81" s="163"/>
      <c r="IP81" s="163"/>
      <c r="IQ81" s="163"/>
      <c r="IR81" s="163"/>
      <c r="IS81" s="163"/>
      <c r="IT81" s="163"/>
      <c r="IU81" s="163"/>
      <c r="IV81" s="163"/>
      <c r="IW81" s="163"/>
      <c r="IX81" s="163"/>
      <c r="IY81" s="163"/>
      <c r="IZ81" s="163"/>
      <c r="JA81" s="163"/>
      <c r="JB81" s="163"/>
      <c r="JC81" s="163"/>
      <c r="JD81" s="163"/>
      <c r="JE81" s="163"/>
      <c r="JF81" s="163"/>
      <c r="JG81" s="163"/>
      <c r="JH81" s="163"/>
      <c r="JI81" s="163"/>
    </row>
    <row r="82" s="9" customFormat="1" ht="92" customHeight="1" spans="1:269">
      <c r="A82" s="123"/>
      <c r="B82" s="23">
        <v>69</v>
      </c>
      <c r="C82" s="29" t="s">
        <v>387</v>
      </c>
      <c r="D82" s="29" t="s">
        <v>388</v>
      </c>
      <c r="E82" s="42" t="s">
        <v>389</v>
      </c>
      <c r="F82" s="29" t="s">
        <v>390</v>
      </c>
      <c r="G82" s="32">
        <v>1</v>
      </c>
      <c r="H82" s="32" t="s">
        <v>391</v>
      </c>
      <c r="I82" s="32" t="s">
        <v>392</v>
      </c>
      <c r="J82" s="32" t="s">
        <v>40</v>
      </c>
      <c r="K82" s="32" t="s">
        <v>40</v>
      </c>
      <c r="L82" s="32" t="s">
        <v>40</v>
      </c>
      <c r="M82" s="32">
        <v>3500</v>
      </c>
      <c r="N82" s="32">
        <v>10050</v>
      </c>
      <c r="O82" s="32">
        <v>4000</v>
      </c>
      <c r="P82" s="32">
        <v>12000</v>
      </c>
      <c r="Q82" s="32">
        <f>R82</f>
        <v>174.96</v>
      </c>
      <c r="R82" s="32">
        <v>174.96</v>
      </c>
      <c r="S82" s="75"/>
      <c r="T82" s="77">
        <v>174.96</v>
      </c>
      <c r="U82" s="32"/>
      <c r="V82" s="32"/>
      <c r="W82" s="32"/>
      <c r="X82" s="42" t="s">
        <v>393</v>
      </c>
      <c r="Y82" s="42" t="s">
        <v>155</v>
      </c>
      <c r="Z82" s="46" t="s">
        <v>394</v>
      </c>
      <c r="AA82" s="12"/>
      <c r="AB82" s="163"/>
      <c r="AC82" s="163"/>
      <c r="AD82" s="163"/>
      <c r="AE82" s="163"/>
      <c r="AF82" s="163"/>
      <c r="AG82" s="163"/>
      <c r="AH82" s="163"/>
      <c r="AI82" s="163"/>
      <c r="AJ82" s="163"/>
      <c r="AK82" s="163"/>
      <c r="AL82" s="163"/>
      <c r="AM82" s="163"/>
      <c r="AN82" s="163"/>
      <c r="AO82" s="163"/>
      <c r="AP82" s="163"/>
      <c r="AQ82" s="163"/>
      <c r="AR82" s="163"/>
      <c r="AS82" s="163"/>
      <c r="AT82" s="163"/>
      <c r="AU82" s="163"/>
      <c r="AV82" s="163"/>
      <c r="AW82" s="163"/>
      <c r="AX82" s="163"/>
      <c r="AY82" s="163"/>
      <c r="AZ82" s="163"/>
      <c r="BA82" s="163"/>
      <c r="BB82" s="163"/>
      <c r="BC82" s="163"/>
      <c r="BD82" s="163"/>
      <c r="BE82" s="163"/>
      <c r="BF82" s="163"/>
      <c r="BG82" s="163"/>
      <c r="BH82" s="163"/>
      <c r="BI82" s="163"/>
      <c r="BJ82" s="163"/>
      <c r="BK82" s="163"/>
      <c r="BL82" s="163"/>
      <c r="BM82" s="163"/>
      <c r="BN82" s="163"/>
      <c r="BO82" s="163"/>
      <c r="BP82" s="163"/>
      <c r="BQ82" s="163"/>
      <c r="BR82" s="163"/>
      <c r="BS82" s="163"/>
      <c r="BT82" s="163"/>
      <c r="BU82" s="163"/>
      <c r="BV82" s="163"/>
      <c r="BW82" s="163"/>
      <c r="BX82" s="163"/>
      <c r="BY82" s="163"/>
      <c r="BZ82" s="163"/>
      <c r="CA82" s="163"/>
      <c r="CB82" s="163"/>
      <c r="CC82" s="163"/>
      <c r="CD82" s="163"/>
      <c r="CE82" s="163"/>
      <c r="CF82" s="163"/>
      <c r="CG82" s="163"/>
      <c r="CH82" s="163"/>
      <c r="CI82" s="163"/>
      <c r="CJ82" s="163"/>
      <c r="CK82" s="163"/>
      <c r="CL82" s="163"/>
      <c r="CM82" s="163"/>
      <c r="CN82" s="163"/>
      <c r="CO82" s="163"/>
      <c r="CP82" s="163"/>
      <c r="CQ82" s="163"/>
      <c r="CR82" s="163"/>
      <c r="CS82" s="163"/>
      <c r="CT82" s="163"/>
      <c r="CU82" s="163"/>
      <c r="CV82" s="163"/>
      <c r="CW82" s="163"/>
      <c r="CX82" s="163"/>
      <c r="CY82" s="163"/>
      <c r="CZ82" s="163"/>
      <c r="DA82" s="163"/>
      <c r="DB82" s="163"/>
      <c r="DC82" s="163"/>
      <c r="DD82" s="163"/>
      <c r="DE82" s="163"/>
      <c r="DF82" s="163"/>
      <c r="DG82" s="163"/>
      <c r="DH82" s="163"/>
      <c r="DI82" s="163"/>
      <c r="DJ82" s="163"/>
      <c r="DK82" s="163"/>
      <c r="DL82" s="163"/>
      <c r="DM82" s="163"/>
      <c r="DN82" s="163"/>
      <c r="DO82" s="163"/>
      <c r="DP82" s="163"/>
      <c r="DQ82" s="163"/>
      <c r="DR82" s="163"/>
      <c r="DS82" s="163"/>
      <c r="DT82" s="163"/>
      <c r="DU82" s="163"/>
      <c r="DV82" s="163"/>
      <c r="DW82" s="163"/>
      <c r="DX82" s="163"/>
      <c r="DY82" s="163"/>
      <c r="DZ82" s="163"/>
      <c r="EA82" s="163"/>
      <c r="EB82" s="163"/>
      <c r="EC82" s="163"/>
      <c r="ED82" s="163"/>
      <c r="EE82" s="163"/>
      <c r="EF82" s="163"/>
      <c r="EG82" s="163"/>
      <c r="EH82" s="163"/>
      <c r="EI82" s="163"/>
      <c r="EJ82" s="163"/>
      <c r="EK82" s="163"/>
      <c r="EL82" s="163"/>
      <c r="EM82" s="163"/>
      <c r="EN82" s="163"/>
      <c r="EO82" s="163"/>
      <c r="EP82" s="163"/>
      <c r="EQ82" s="163"/>
      <c r="ER82" s="163"/>
      <c r="ES82" s="163"/>
      <c r="ET82" s="163"/>
      <c r="EU82" s="163"/>
      <c r="EV82" s="163"/>
      <c r="EW82" s="163"/>
      <c r="EX82" s="163"/>
      <c r="EY82" s="163"/>
      <c r="EZ82" s="163"/>
      <c r="FA82" s="163"/>
      <c r="FB82" s="163"/>
      <c r="FC82" s="163"/>
      <c r="FD82" s="163"/>
      <c r="FE82" s="163"/>
      <c r="FF82" s="163"/>
      <c r="FG82" s="163"/>
      <c r="FH82" s="163"/>
      <c r="FI82" s="163"/>
      <c r="FJ82" s="163"/>
      <c r="FK82" s="163"/>
      <c r="FL82" s="163"/>
      <c r="FM82" s="163"/>
      <c r="FN82" s="163"/>
      <c r="FO82" s="163"/>
      <c r="FP82" s="163"/>
      <c r="FQ82" s="163"/>
      <c r="FR82" s="163"/>
      <c r="FS82" s="163"/>
      <c r="FT82" s="163"/>
      <c r="FU82" s="163"/>
      <c r="FV82" s="163"/>
      <c r="FW82" s="163"/>
      <c r="FX82" s="163"/>
      <c r="FY82" s="163"/>
      <c r="FZ82" s="163"/>
      <c r="GA82" s="163"/>
      <c r="GB82" s="163"/>
      <c r="GC82" s="163"/>
      <c r="GD82" s="163"/>
      <c r="GE82" s="163"/>
      <c r="GF82" s="163"/>
      <c r="GG82" s="163"/>
      <c r="GH82" s="163"/>
      <c r="GI82" s="163"/>
      <c r="GJ82" s="163"/>
      <c r="GK82" s="163"/>
      <c r="GL82" s="163"/>
      <c r="GM82" s="163"/>
      <c r="GN82" s="163"/>
      <c r="GO82" s="163"/>
      <c r="GP82" s="163"/>
      <c r="GQ82" s="163"/>
      <c r="GR82" s="163"/>
      <c r="GS82" s="163"/>
      <c r="GT82" s="163"/>
      <c r="GU82" s="163"/>
      <c r="GV82" s="163"/>
      <c r="GW82" s="163"/>
      <c r="GX82" s="163"/>
      <c r="GY82" s="163"/>
      <c r="GZ82" s="163"/>
      <c r="HA82" s="163"/>
      <c r="HB82" s="163"/>
      <c r="HC82" s="163"/>
      <c r="HD82" s="163"/>
      <c r="HE82" s="163"/>
      <c r="HF82" s="163"/>
      <c r="HG82" s="163"/>
      <c r="HH82" s="163"/>
      <c r="HI82" s="163"/>
      <c r="HJ82" s="163"/>
      <c r="HK82" s="163"/>
      <c r="HL82" s="163"/>
      <c r="HM82" s="163"/>
      <c r="HN82" s="163"/>
      <c r="HO82" s="163"/>
      <c r="HP82" s="163"/>
      <c r="HQ82" s="163"/>
      <c r="HR82" s="163"/>
      <c r="HS82" s="163"/>
      <c r="HT82" s="163"/>
      <c r="HU82" s="163"/>
      <c r="HV82" s="163"/>
      <c r="HW82" s="163"/>
      <c r="HX82" s="163"/>
      <c r="HY82" s="163"/>
      <c r="HZ82" s="163"/>
      <c r="IA82" s="163"/>
      <c r="IB82" s="163"/>
      <c r="IC82" s="163"/>
      <c r="ID82" s="163"/>
      <c r="IE82" s="163"/>
      <c r="IF82" s="163"/>
      <c r="IG82" s="163"/>
      <c r="IH82" s="163"/>
      <c r="II82" s="163"/>
      <c r="IJ82" s="163"/>
      <c r="IK82" s="163"/>
      <c r="IL82" s="163"/>
      <c r="IM82" s="163"/>
      <c r="IN82" s="163"/>
      <c r="IO82" s="163"/>
      <c r="IP82" s="163"/>
      <c r="IQ82" s="163"/>
      <c r="IR82" s="163"/>
      <c r="IS82" s="163"/>
      <c r="IT82" s="163"/>
      <c r="IU82" s="163"/>
      <c r="IV82" s="163"/>
      <c r="IW82" s="163"/>
      <c r="IX82" s="163"/>
      <c r="IY82" s="163"/>
      <c r="IZ82" s="163"/>
      <c r="JA82" s="163"/>
      <c r="JB82" s="163"/>
      <c r="JC82" s="163"/>
      <c r="JD82" s="163"/>
      <c r="JE82" s="163"/>
      <c r="JF82" s="163"/>
      <c r="JG82" s="163"/>
      <c r="JH82" s="163"/>
      <c r="JI82" s="163"/>
    </row>
    <row r="83" s="9" customFormat="1" ht="84" customHeight="1" spans="1:269">
      <c r="A83" s="124"/>
      <c r="B83" s="23">
        <v>70</v>
      </c>
      <c r="C83" s="29" t="s">
        <v>395</v>
      </c>
      <c r="D83" s="29" t="s">
        <v>396</v>
      </c>
      <c r="E83" s="32" t="s">
        <v>268</v>
      </c>
      <c r="F83" s="29" t="s">
        <v>397</v>
      </c>
      <c r="G83" s="32">
        <v>1</v>
      </c>
      <c r="H83" s="29" t="s">
        <v>37</v>
      </c>
      <c r="I83" s="29" t="s">
        <v>398</v>
      </c>
      <c r="J83" s="32" t="s">
        <v>40</v>
      </c>
      <c r="K83" s="32" t="s">
        <v>40</v>
      </c>
      <c r="L83" s="32" t="s">
        <v>40</v>
      </c>
      <c r="M83" s="32">
        <v>50</v>
      </c>
      <c r="N83" s="32">
        <v>100</v>
      </c>
      <c r="O83" s="32">
        <v>120</v>
      </c>
      <c r="P83" s="32">
        <f>120*2.6</f>
        <v>312</v>
      </c>
      <c r="Q83" s="32">
        <f t="shared" ref="Q82:Q86" si="12">R83</f>
        <v>60</v>
      </c>
      <c r="R83" s="35">
        <v>60</v>
      </c>
      <c r="S83" s="83">
        <v>60</v>
      </c>
      <c r="T83" s="77"/>
      <c r="U83" s="35"/>
      <c r="V83" s="35"/>
      <c r="W83" s="35"/>
      <c r="X83" s="32" t="s">
        <v>358</v>
      </c>
      <c r="Y83" s="42" t="s">
        <v>155</v>
      </c>
      <c r="Z83" s="46" t="s">
        <v>394</v>
      </c>
      <c r="AA83" s="12"/>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63"/>
      <c r="BL83" s="163"/>
      <c r="BM83" s="163"/>
      <c r="BN83" s="163"/>
      <c r="BO83" s="163"/>
      <c r="BP83" s="163"/>
      <c r="BQ83" s="163"/>
      <c r="BR83" s="163"/>
      <c r="BS83" s="163"/>
      <c r="BT83" s="163"/>
      <c r="BU83" s="163"/>
      <c r="BV83" s="163"/>
      <c r="BW83" s="163"/>
      <c r="BX83" s="163"/>
      <c r="BY83" s="163"/>
      <c r="BZ83" s="163"/>
      <c r="CA83" s="163"/>
      <c r="CB83" s="163"/>
      <c r="CC83" s="163"/>
      <c r="CD83" s="163"/>
      <c r="CE83" s="163"/>
      <c r="CF83" s="163"/>
      <c r="CG83" s="163"/>
      <c r="CH83" s="163"/>
      <c r="CI83" s="163"/>
      <c r="CJ83" s="163"/>
      <c r="CK83" s="163"/>
      <c r="CL83" s="163"/>
      <c r="CM83" s="163"/>
      <c r="CN83" s="163"/>
      <c r="CO83" s="163"/>
      <c r="CP83" s="163"/>
      <c r="CQ83" s="163"/>
      <c r="CR83" s="163"/>
      <c r="CS83" s="163"/>
      <c r="CT83" s="163"/>
      <c r="CU83" s="163"/>
      <c r="CV83" s="163"/>
      <c r="CW83" s="163"/>
      <c r="CX83" s="163"/>
      <c r="CY83" s="163"/>
      <c r="CZ83" s="163"/>
      <c r="DA83" s="163"/>
      <c r="DB83" s="163"/>
      <c r="DC83" s="163"/>
      <c r="DD83" s="163"/>
      <c r="DE83" s="163"/>
      <c r="DF83" s="163"/>
      <c r="DG83" s="163"/>
      <c r="DH83" s="163"/>
      <c r="DI83" s="163"/>
      <c r="DJ83" s="163"/>
      <c r="DK83" s="163"/>
      <c r="DL83" s="163"/>
      <c r="DM83" s="163"/>
      <c r="DN83" s="163"/>
      <c r="DO83" s="163"/>
      <c r="DP83" s="163"/>
      <c r="DQ83" s="163"/>
      <c r="DR83" s="163"/>
      <c r="DS83" s="163"/>
      <c r="DT83" s="163"/>
      <c r="DU83" s="163"/>
      <c r="DV83" s="163"/>
      <c r="DW83" s="163"/>
      <c r="DX83" s="163"/>
      <c r="DY83" s="163"/>
      <c r="DZ83" s="163"/>
      <c r="EA83" s="163"/>
      <c r="EB83" s="163"/>
      <c r="EC83" s="163"/>
      <c r="ED83" s="163"/>
      <c r="EE83" s="163"/>
      <c r="EF83" s="163"/>
      <c r="EG83" s="163"/>
      <c r="EH83" s="163"/>
      <c r="EI83" s="163"/>
      <c r="EJ83" s="163"/>
      <c r="EK83" s="163"/>
      <c r="EL83" s="163"/>
      <c r="EM83" s="163"/>
      <c r="EN83" s="163"/>
      <c r="EO83" s="163"/>
      <c r="EP83" s="163"/>
      <c r="EQ83" s="163"/>
      <c r="ER83" s="163"/>
      <c r="ES83" s="163"/>
      <c r="ET83" s="163"/>
      <c r="EU83" s="163"/>
      <c r="EV83" s="163"/>
      <c r="EW83" s="163"/>
      <c r="EX83" s="163"/>
      <c r="EY83" s="163"/>
      <c r="EZ83" s="163"/>
      <c r="FA83" s="163"/>
      <c r="FB83" s="163"/>
      <c r="FC83" s="163"/>
      <c r="FD83" s="163"/>
      <c r="FE83" s="163"/>
      <c r="FF83" s="163"/>
      <c r="FG83" s="163"/>
      <c r="FH83" s="163"/>
      <c r="FI83" s="163"/>
      <c r="FJ83" s="163"/>
      <c r="FK83" s="163"/>
      <c r="FL83" s="163"/>
      <c r="FM83" s="163"/>
      <c r="FN83" s="163"/>
      <c r="FO83" s="163"/>
      <c r="FP83" s="163"/>
      <c r="FQ83" s="163"/>
      <c r="FR83" s="163"/>
      <c r="FS83" s="163"/>
      <c r="FT83" s="163"/>
      <c r="FU83" s="163"/>
      <c r="FV83" s="163"/>
      <c r="FW83" s="163"/>
      <c r="FX83" s="163"/>
      <c r="FY83" s="163"/>
      <c r="FZ83" s="163"/>
      <c r="GA83" s="163"/>
      <c r="GB83" s="163"/>
      <c r="GC83" s="163"/>
      <c r="GD83" s="163"/>
      <c r="GE83" s="163"/>
      <c r="GF83" s="163"/>
      <c r="GG83" s="163"/>
      <c r="GH83" s="163"/>
      <c r="GI83" s="163"/>
      <c r="GJ83" s="163"/>
      <c r="GK83" s="163"/>
      <c r="GL83" s="163"/>
      <c r="GM83" s="163"/>
      <c r="GN83" s="163"/>
      <c r="GO83" s="163"/>
      <c r="GP83" s="163"/>
      <c r="GQ83" s="163"/>
      <c r="GR83" s="163"/>
      <c r="GS83" s="163"/>
      <c r="GT83" s="163"/>
      <c r="GU83" s="163"/>
      <c r="GV83" s="163"/>
      <c r="GW83" s="163"/>
      <c r="GX83" s="163"/>
      <c r="GY83" s="163"/>
      <c r="GZ83" s="163"/>
      <c r="HA83" s="163"/>
      <c r="HB83" s="163"/>
      <c r="HC83" s="163"/>
      <c r="HD83" s="163"/>
      <c r="HE83" s="163"/>
      <c r="HF83" s="163"/>
      <c r="HG83" s="163"/>
      <c r="HH83" s="163"/>
      <c r="HI83" s="163"/>
      <c r="HJ83" s="163"/>
      <c r="HK83" s="163"/>
      <c r="HL83" s="163"/>
      <c r="HM83" s="163"/>
      <c r="HN83" s="163"/>
      <c r="HO83" s="163"/>
      <c r="HP83" s="163"/>
      <c r="HQ83" s="163"/>
      <c r="HR83" s="163"/>
      <c r="HS83" s="163"/>
      <c r="HT83" s="163"/>
      <c r="HU83" s="163"/>
      <c r="HV83" s="163"/>
      <c r="HW83" s="163"/>
      <c r="HX83" s="163"/>
      <c r="HY83" s="163"/>
      <c r="HZ83" s="163"/>
      <c r="IA83" s="163"/>
      <c r="IB83" s="163"/>
      <c r="IC83" s="163"/>
      <c r="ID83" s="163"/>
      <c r="IE83" s="163"/>
      <c r="IF83" s="163"/>
      <c r="IG83" s="163"/>
      <c r="IH83" s="163"/>
      <c r="II83" s="163"/>
      <c r="IJ83" s="163"/>
      <c r="IK83" s="163"/>
      <c r="IL83" s="163"/>
      <c r="IM83" s="163"/>
      <c r="IN83" s="163"/>
      <c r="IO83" s="163"/>
      <c r="IP83" s="163"/>
      <c r="IQ83" s="163"/>
      <c r="IR83" s="163"/>
      <c r="IS83" s="163"/>
      <c r="IT83" s="163"/>
      <c r="IU83" s="163"/>
      <c r="IV83" s="163"/>
      <c r="IW83" s="163"/>
      <c r="IX83" s="163"/>
      <c r="IY83" s="163"/>
      <c r="IZ83" s="163"/>
      <c r="JA83" s="163"/>
      <c r="JB83" s="163"/>
      <c r="JC83" s="163"/>
      <c r="JD83" s="163"/>
      <c r="JE83" s="163"/>
      <c r="JF83" s="163"/>
      <c r="JG83" s="163"/>
      <c r="JH83" s="163"/>
      <c r="JI83" s="163"/>
    </row>
    <row r="84" s="9" customFormat="1" ht="161" customHeight="1" spans="1:269">
      <c r="A84" s="124"/>
      <c r="B84" s="23">
        <v>71</v>
      </c>
      <c r="C84" s="29" t="s">
        <v>399</v>
      </c>
      <c r="D84" s="29" t="s">
        <v>400</v>
      </c>
      <c r="E84" s="32" t="s">
        <v>268</v>
      </c>
      <c r="F84" s="29" t="s">
        <v>401</v>
      </c>
      <c r="G84" s="32">
        <v>1</v>
      </c>
      <c r="H84" s="29" t="s">
        <v>135</v>
      </c>
      <c r="I84" s="29" t="s">
        <v>402</v>
      </c>
      <c r="J84" s="32" t="s">
        <v>39</v>
      </c>
      <c r="K84" s="32" t="s">
        <v>40</v>
      </c>
      <c r="L84" s="32" t="s">
        <v>40</v>
      </c>
      <c r="M84" s="32">
        <v>20</v>
      </c>
      <c r="N84" s="32">
        <v>30</v>
      </c>
      <c r="O84" s="32">
        <v>60</v>
      </c>
      <c r="P84" s="32">
        <v>100</v>
      </c>
      <c r="Q84" s="32">
        <f t="shared" si="12"/>
        <v>50</v>
      </c>
      <c r="R84" s="35">
        <v>50</v>
      </c>
      <c r="S84" s="83">
        <v>50</v>
      </c>
      <c r="T84" s="77"/>
      <c r="U84" s="35"/>
      <c r="V84" s="35"/>
      <c r="W84" s="35"/>
      <c r="X84" s="32" t="s">
        <v>358</v>
      </c>
      <c r="Y84" s="42" t="s">
        <v>155</v>
      </c>
      <c r="Z84" s="46" t="s">
        <v>394</v>
      </c>
      <c r="AA84" s="12"/>
      <c r="AB84" s="163"/>
      <c r="AC84" s="163"/>
      <c r="AD84" s="163"/>
      <c r="AE84" s="163"/>
      <c r="AF84" s="163"/>
      <c r="AG84" s="163"/>
      <c r="AH84" s="163"/>
      <c r="AI84" s="163"/>
      <c r="AJ84" s="163"/>
      <c r="AK84" s="163"/>
      <c r="AL84" s="163"/>
      <c r="AM84" s="163"/>
      <c r="AN84" s="163"/>
      <c r="AO84" s="163"/>
      <c r="AP84" s="163"/>
      <c r="AQ84" s="163"/>
      <c r="AR84" s="163"/>
      <c r="AS84" s="163"/>
      <c r="AT84" s="163"/>
      <c r="AU84" s="163"/>
      <c r="AV84" s="163"/>
      <c r="AW84" s="163"/>
      <c r="AX84" s="163"/>
      <c r="AY84" s="163"/>
      <c r="AZ84" s="163"/>
      <c r="BA84" s="163"/>
      <c r="BB84" s="163"/>
      <c r="BC84" s="163"/>
      <c r="BD84" s="163"/>
      <c r="BE84" s="163"/>
      <c r="BF84" s="163"/>
      <c r="BG84" s="163"/>
      <c r="BH84" s="163"/>
      <c r="BI84" s="163"/>
      <c r="BJ84" s="163"/>
      <c r="BK84" s="163"/>
      <c r="BL84" s="163"/>
      <c r="BM84" s="163"/>
      <c r="BN84" s="163"/>
      <c r="BO84" s="163"/>
      <c r="BP84" s="163"/>
      <c r="BQ84" s="163"/>
      <c r="BR84" s="163"/>
      <c r="BS84" s="163"/>
      <c r="BT84" s="163"/>
      <c r="BU84" s="163"/>
      <c r="BV84" s="163"/>
      <c r="BW84" s="163"/>
      <c r="BX84" s="163"/>
      <c r="BY84" s="163"/>
      <c r="BZ84" s="163"/>
      <c r="CA84" s="163"/>
      <c r="CB84" s="163"/>
      <c r="CC84" s="163"/>
      <c r="CD84" s="163"/>
      <c r="CE84" s="163"/>
      <c r="CF84" s="163"/>
      <c r="CG84" s="163"/>
      <c r="CH84" s="163"/>
      <c r="CI84" s="163"/>
      <c r="CJ84" s="163"/>
      <c r="CK84" s="163"/>
      <c r="CL84" s="163"/>
      <c r="CM84" s="163"/>
      <c r="CN84" s="163"/>
      <c r="CO84" s="163"/>
      <c r="CP84" s="163"/>
      <c r="CQ84" s="163"/>
      <c r="CR84" s="163"/>
      <c r="CS84" s="163"/>
      <c r="CT84" s="163"/>
      <c r="CU84" s="163"/>
      <c r="CV84" s="163"/>
      <c r="CW84" s="163"/>
      <c r="CX84" s="163"/>
      <c r="CY84" s="163"/>
      <c r="CZ84" s="163"/>
      <c r="DA84" s="163"/>
      <c r="DB84" s="163"/>
      <c r="DC84" s="163"/>
      <c r="DD84" s="163"/>
      <c r="DE84" s="163"/>
      <c r="DF84" s="163"/>
      <c r="DG84" s="163"/>
      <c r="DH84" s="163"/>
      <c r="DI84" s="163"/>
      <c r="DJ84" s="163"/>
      <c r="DK84" s="163"/>
      <c r="DL84" s="163"/>
      <c r="DM84" s="163"/>
      <c r="DN84" s="163"/>
      <c r="DO84" s="163"/>
      <c r="DP84" s="163"/>
      <c r="DQ84" s="163"/>
      <c r="DR84" s="163"/>
      <c r="DS84" s="163"/>
      <c r="DT84" s="163"/>
      <c r="DU84" s="163"/>
      <c r="DV84" s="163"/>
      <c r="DW84" s="163"/>
      <c r="DX84" s="163"/>
      <c r="DY84" s="163"/>
      <c r="DZ84" s="163"/>
      <c r="EA84" s="163"/>
      <c r="EB84" s="163"/>
      <c r="EC84" s="163"/>
      <c r="ED84" s="163"/>
      <c r="EE84" s="163"/>
      <c r="EF84" s="163"/>
      <c r="EG84" s="163"/>
      <c r="EH84" s="163"/>
      <c r="EI84" s="163"/>
      <c r="EJ84" s="163"/>
      <c r="EK84" s="163"/>
      <c r="EL84" s="163"/>
      <c r="EM84" s="163"/>
      <c r="EN84" s="163"/>
      <c r="EO84" s="163"/>
      <c r="EP84" s="163"/>
      <c r="EQ84" s="163"/>
      <c r="ER84" s="163"/>
      <c r="ES84" s="163"/>
      <c r="ET84" s="163"/>
      <c r="EU84" s="163"/>
      <c r="EV84" s="163"/>
      <c r="EW84" s="163"/>
      <c r="EX84" s="163"/>
      <c r="EY84" s="163"/>
      <c r="EZ84" s="163"/>
      <c r="FA84" s="163"/>
      <c r="FB84" s="163"/>
      <c r="FC84" s="163"/>
      <c r="FD84" s="163"/>
      <c r="FE84" s="163"/>
      <c r="FF84" s="163"/>
      <c r="FG84" s="163"/>
      <c r="FH84" s="163"/>
      <c r="FI84" s="163"/>
      <c r="FJ84" s="163"/>
      <c r="FK84" s="163"/>
      <c r="FL84" s="163"/>
      <c r="FM84" s="163"/>
      <c r="FN84" s="163"/>
      <c r="FO84" s="163"/>
      <c r="FP84" s="163"/>
      <c r="FQ84" s="163"/>
      <c r="FR84" s="163"/>
      <c r="FS84" s="163"/>
      <c r="FT84" s="163"/>
      <c r="FU84" s="163"/>
      <c r="FV84" s="163"/>
      <c r="FW84" s="163"/>
      <c r="FX84" s="163"/>
      <c r="FY84" s="163"/>
      <c r="FZ84" s="163"/>
      <c r="GA84" s="163"/>
      <c r="GB84" s="163"/>
      <c r="GC84" s="163"/>
      <c r="GD84" s="163"/>
      <c r="GE84" s="163"/>
      <c r="GF84" s="163"/>
      <c r="GG84" s="163"/>
      <c r="GH84" s="163"/>
      <c r="GI84" s="163"/>
      <c r="GJ84" s="163"/>
      <c r="GK84" s="163"/>
      <c r="GL84" s="163"/>
      <c r="GM84" s="163"/>
      <c r="GN84" s="163"/>
      <c r="GO84" s="163"/>
      <c r="GP84" s="163"/>
      <c r="GQ84" s="163"/>
      <c r="GR84" s="163"/>
      <c r="GS84" s="163"/>
      <c r="GT84" s="163"/>
      <c r="GU84" s="163"/>
      <c r="GV84" s="163"/>
      <c r="GW84" s="163"/>
      <c r="GX84" s="163"/>
      <c r="GY84" s="163"/>
      <c r="GZ84" s="163"/>
      <c r="HA84" s="163"/>
      <c r="HB84" s="163"/>
      <c r="HC84" s="163"/>
      <c r="HD84" s="163"/>
      <c r="HE84" s="163"/>
      <c r="HF84" s="163"/>
      <c r="HG84" s="163"/>
      <c r="HH84" s="163"/>
      <c r="HI84" s="163"/>
      <c r="HJ84" s="163"/>
      <c r="HK84" s="163"/>
      <c r="HL84" s="163"/>
      <c r="HM84" s="163"/>
      <c r="HN84" s="163"/>
      <c r="HO84" s="163"/>
      <c r="HP84" s="163"/>
      <c r="HQ84" s="163"/>
      <c r="HR84" s="163"/>
      <c r="HS84" s="163"/>
      <c r="HT84" s="163"/>
      <c r="HU84" s="163"/>
      <c r="HV84" s="163"/>
      <c r="HW84" s="163"/>
      <c r="HX84" s="163"/>
      <c r="HY84" s="163"/>
      <c r="HZ84" s="163"/>
      <c r="IA84" s="163"/>
      <c r="IB84" s="163"/>
      <c r="IC84" s="163"/>
      <c r="ID84" s="163"/>
      <c r="IE84" s="163"/>
      <c r="IF84" s="163"/>
      <c r="IG84" s="163"/>
      <c r="IH84" s="163"/>
      <c r="II84" s="163"/>
      <c r="IJ84" s="163"/>
      <c r="IK84" s="163"/>
      <c r="IL84" s="163"/>
      <c r="IM84" s="163"/>
      <c r="IN84" s="163"/>
      <c r="IO84" s="163"/>
      <c r="IP84" s="163"/>
      <c r="IQ84" s="163"/>
      <c r="IR84" s="163"/>
      <c r="IS84" s="163"/>
      <c r="IT84" s="163"/>
      <c r="IU84" s="163"/>
      <c r="IV84" s="163"/>
      <c r="IW84" s="163"/>
      <c r="IX84" s="163"/>
      <c r="IY84" s="163"/>
      <c r="IZ84" s="163"/>
      <c r="JA84" s="163"/>
      <c r="JB84" s="163"/>
      <c r="JC84" s="163"/>
      <c r="JD84" s="163"/>
      <c r="JE84" s="163"/>
      <c r="JF84" s="163"/>
      <c r="JG84" s="163"/>
      <c r="JH84" s="163"/>
      <c r="JI84" s="163"/>
    </row>
    <row r="85" s="9" customFormat="1" ht="127" customHeight="1" spans="1:269">
      <c r="A85" s="124"/>
      <c r="B85" s="23">
        <v>72</v>
      </c>
      <c r="C85" s="29" t="s">
        <v>403</v>
      </c>
      <c r="D85" s="29" t="s">
        <v>404</v>
      </c>
      <c r="E85" s="32" t="s">
        <v>268</v>
      </c>
      <c r="F85" s="29" t="s">
        <v>405</v>
      </c>
      <c r="G85" s="32">
        <v>1</v>
      </c>
      <c r="H85" s="29" t="s">
        <v>125</v>
      </c>
      <c r="I85" s="29" t="s">
        <v>406</v>
      </c>
      <c r="J85" s="32" t="s">
        <v>39</v>
      </c>
      <c r="K85" s="32" t="s">
        <v>40</v>
      </c>
      <c r="L85" s="32" t="s">
        <v>40</v>
      </c>
      <c r="M85" s="32">
        <v>20</v>
      </c>
      <c r="N85" s="32">
        <v>30</v>
      </c>
      <c r="O85" s="32">
        <v>58</v>
      </c>
      <c r="P85" s="32">
        <v>97</v>
      </c>
      <c r="Q85" s="32">
        <f t="shared" si="12"/>
        <v>50</v>
      </c>
      <c r="R85" s="35">
        <v>50</v>
      </c>
      <c r="S85" s="83">
        <v>50</v>
      </c>
      <c r="T85" s="77"/>
      <c r="U85" s="35"/>
      <c r="V85" s="35"/>
      <c r="W85" s="35"/>
      <c r="X85" s="32" t="s">
        <v>358</v>
      </c>
      <c r="Y85" s="42" t="s">
        <v>155</v>
      </c>
      <c r="Z85" s="46" t="s">
        <v>394</v>
      </c>
      <c r="AA85" s="12"/>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3"/>
      <c r="BA85" s="163"/>
      <c r="BB85" s="163"/>
      <c r="BC85" s="163"/>
      <c r="BD85" s="163"/>
      <c r="BE85" s="163"/>
      <c r="BF85" s="163"/>
      <c r="BG85" s="163"/>
      <c r="BH85" s="163"/>
      <c r="BI85" s="163"/>
      <c r="BJ85" s="163"/>
      <c r="BK85" s="163"/>
      <c r="BL85" s="163"/>
      <c r="BM85" s="163"/>
      <c r="BN85" s="163"/>
      <c r="BO85" s="163"/>
      <c r="BP85" s="163"/>
      <c r="BQ85" s="163"/>
      <c r="BR85" s="163"/>
      <c r="BS85" s="163"/>
      <c r="BT85" s="163"/>
      <c r="BU85" s="163"/>
      <c r="BV85" s="163"/>
      <c r="BW85" s="163"/>
      <c r="BX85" s="163"/>
      <c r="BY85" s="163"/>
      <c r="BZ85" s="163"/>
      <c r="CA85" s="163"/>
      <c r="CB85" s="163"/>
      <c r="CC85" s="163"/>
      <c r="CD85" s="163"/>
      <c r="CE85" s="163"/>
      <c r="CF85" s="163"/>
      <c r="CG85" s="163"/>
      <c r="CH85" s="163"/>
      <c r="CI85" s="163"/>
      <c r="CJ85" s="163"/>
      <c r="CK85" s="163"/>
      <c r="CL85" s="163"/>
      <c r="CM85" s="163"/>
      <c r="CN85" s="163"/>
      <c r="CO85" s="163"/>
      <c r="CP85" s="163"/>
      <c r="CQ85" s="163"/>
      <c r="CR85" s="163"/>
      <c r="CS85" s="163"/>
      <c r="CT85" s="163"/>
      <c r="CU85" s="163"/>
      <c r="CV85" s="163"/>
      <c r="CW85" s="163"/>
      <c r="CX85" s="163"/>
      <c r="CY85" s="163"/>
      <c r="CZ85" s="163"/>
      <c r="DA85" s="163"/>
      <c r="DB85" s="163"/>
      <c r="DC85" s="163"/>
      <c r="DD85" s="163"/>
      <c r="DE85" s="163"/>
      <c r="DF85" s="163"/>
      <c r="DG85" s="163"/>
      <c r="DH85" s="163"/>
      <c r="DI85" s="163"/>
      <c r="DJ85" s="163"/>
      <c r="DK85" s="163"/>
      <c r="DL85" s="163"/>
      <c r="DM85" s="163"/>
      <c r="DN85" s="163"/>
      <c r="DO85" s="163"/>
      <c r="DP85" s="163"/>
      <c r="DQ85" s="163"/>
      <c r="DR85" s="163"/>
      <c r="DS85" s="163"/>
      <c r="DT85" s="163"/>
      <c r="DU85" s="163"/>
      <c r="DV85" s="163"/>
      <c r="DW85" s="163"/>
      <c r="DX85" s="163"/>
      <c r="DY85" s="163"/>
      <c r="DZ85" s="163"/>
      <c r="EA85" s="163"/>
      <c r="EB85" s="163"/>
      <c r="EC85" s="163"/>
      <c r="ED85" s="163"/>
      <c r="EE85" s="163"/>
      <c r="EF85" s="163"/>
      <c r="EG85" s="163"/>
      <c r="EH85" s="163"/>
      <c r="EI85" s="163"/>
      <c r="EJ85" s="163"/>
      <c r="EK85" s="163"/>
      <c r="EL85" s="163"/>
      <c r="EM85" s="163"/>
      <c r="EN85" s="163"/>
      <c r="EO85" s="163"/>
      <c r="EP85" s="163"/>
      <c r="EQ85" s="163"/>
      <c r="ER85" s="163"/>
      <c r="ES85" s="163"/>
      <c r="ET85" s="163"/>
      <c r="EU85" s="163"/>
      <c r="EV85" s="163"/>
      <c r="EW85" s="163"/>
      <c r="EX85" s="163"/>
      <c r="EY85" s="163"/>
      <c r="EZ85" s="163"/>
      <c r="FA85" s="163"/>
      <c r="FB85" s="163"/>
      <c r="FC85" s="163"/>
      <c r="FD85" s="163"/>
      <c r="FE85" s="163"/>
      <c r="FF85" s="163"/>
      <c r="FG85" s="163"/>
      <c r="FH85" s="163"/>
      <c r="FI85" s="163"/>
      <c r="FJ85" s="163"/>
      <c r="FK85" s="163"/>
      <c r="FL85" s="163"/>
      <c r="FM85" s="163"/>
      <c r="FN85" s="163"/>
      <c r="FO85" s="163"/>
      <c r="FP85" s="163"/>
      <c r="FQ85" s="163"/>
      <c r="FR85" s="163"/>
      <c r="FS85" s="163"/>
      <c r="FT85" s="163"/>
      <c r="FU85" s="163"/>
      <c r="FV85" s="163"/>
      <c r="FW85" s="163"/>
      <c r="FX85" s="163"/>
      <c r="FY85" s="163"/>
      <c r="FZ85" s="163"/>
      <c r="GA85" s="163"/>
      <c r="GB85" s="163"/>
      <c r="GC85" s="163"/>
      <c r="GD85" s="163"/>
      <c r="GE85" s="163"/>
      <c r="GF85" s="163"/>
      <c r="GG85" s="163"/>
      <c r="GH85" s="163"/>
      <c r="GI85" s="163"/>
      <c r="GJ85" s="163"/>
      <c r="GK85" s="163"/>
      <c r="GL85" s="163"/>
      <c r="GM85" s="163"/>
      <c r="GN85" s="163"/>
      <c r="GO85" s="163"/>
      <c r="GP85" s="163"/>
      <c r="GQ85" s="163"/>
      <c r="GR85" s="163"/>
      <c r="GS85" s="163"/>
      <c r="GT85" s="163"/>
      <c r="GU85" s="163"/>
      <c r="GV85" s="163"/>
      <c r="GW85" s="163"/>
      <c r="GX85" s="163"/>
      <c r="GY85" s="163"/>
      <c r="GZ85" s="163"/>
      <c r="HA85" s="163"/>
      <c r="HB85" s="163"/>
      <c r="HC85" s="163"/>
      <c r="HD85" s="163"/>
      <c r="HE85" s="163"/>
      <c r="HF85" s="163"/>
      <c r="HG85" s="163"/>
      <c r="HH85" s="163"/>
      <c r="HI85" s="163"/>
      <c r="HJ85" s="163"/>
      <c r="HK85" s="163"/>
      <c r="HL85" s="163"/>
      <c r="HM85" s="163"/>
      <c r="HN85" s="163"/>
      <c r="HO85" s="163"/>
      <c r="HP85" s="163"/>
      <c r="HQ85" s="163"/>
      <c r="HR85" s="163"/>
      <c r="HS85" s="163"/>
      <c r="HT85" s="163"/>
      <c r="HU85" s="163"/>
      <c r="HV85" s="163"/>
      <c r="HW85" s="163"/>
      <c r="HX85" s="163"/>
      <c r="HY85" s="163"/>
      <c r="HZ85" s="163"/>
      <c r="IA85" s="163"/>
      <c r="IB85" s="163"/>
      <c r="IC85" s="163"/>
      <c r="ID85" s="163"/>
      <c r="IE85" s="163"/>
      <c r="IF85" s="163"/>
      <c r="IG85" s="163"/>
      <c r="IH85" s="163"/>
      <c r="II85" s="163"/>
      <c r="IJ85" s="163"/>
      <c r="IK85" s="163"/>
      <c r="IL85" s="163"/>
      <c r="IM85" s="163"/>
      <c r="IN85" s="163"/>
      <c r="IO85" s="163"/>
      <c r="IP85" s="163"/>
      <c r="IQ85" s="163"/>
      <c r="IR85" s="163"/>
      <c r="IS85" s="163"/>
      <c r="IT85" s="163"/>
      <c r="IU85" s="163"/>
      <c r="IV85" s="163"/>
      <c r="IW85" s="163"/>
      <c r="IX85" s="163"/>
      <c r="IY85" s="163"/>
      <c r="IZ85" s="163"/>
      <c r="JA85" s="163"/>
      <c r="JB85" s="163"/>
      <c r="JC85" s="163"/>
      <c r="JD85" s="163"/>
      <c r="JE85" s="163"/>
      <c r="JF85" s="163"/>
      <c r="JG85" s="163"/>
      <c r="JH85" s="163"/>
      <c r="JI85" s="163"/>
    </row>
    <row r="86" s="9" customFormat="1" ht="78" customHeight="1" spans="1:269">
      <c r="A86" s="124"/>
      <c r="B86" s="23">
        <v>73</v>
      </c>
      <c r="C86" s="29" t="s">
        <v>407</v>
      </c>
      <c r="D86" s="29" t="s">
        <v>408</v>
      </c>
      <c r="E86" s="32" t="s">
        <v>268</v>
      </c>
      <c r="F86" s="29" t="s">
        <v>409</v>
      </c>
      <c r="G86" s="32">
        <v>1</v>
      </c>
      <c r="H86" s="29" t="s">
        <v>352</v>
      </c>
      <c r="I86" s="29" t="s">
        <v>353</v>
      </c>
      <c r="J86" s="32" t="s">
        <v>39</v>
      </c>
      <c r="K86" s="32" t="s">
        <v>40</v>
      </c>
      <c r="L86" s="32" t="s">
        <v>40</v>
      </c>
      <c r="M86" s="32">
        <v>500</v>
      </c>
      <c r="N86" s="32">
        <v>1250</v>
      </c>
      <c r="O86" s="32">
        <v>1662</v>
      </c>
      <c r="P86" s="32">
        <v>4794</v>
      </c>
      <c r="Q86" s="32">
        <v>56.0812</v>
      </c>
      <c r="R86" s="35">
        <v>56.0812</v>
      </c>
      <c r="S86" s="79">
        <v>17.923</v>
      </c>
      <c r="T86" s="79">
        <v>38.1582</v>
      </c>
      <c r="U86" s="35"/>
      <c r="V86" s="35"/>
      <c r="W86" s="35"/>
      <c r="X86" s="32" t="s">
        <v>155</v>
      </c>
      <c r="Y86" s="42" t="s">
        <v>155</v>
      </c>
      <c r="Z86" s="46" t="s">
        <v>394</v>
      </c>
      <c r="AA86" s="12"/>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3"/>
      <c r="BA86" s="163"/>
      <c r="BB86" s="163"/>
      <c r="BC86" s="163"/>
      <c r="BD86" s="163"/>
      <c r="BE86" s="163"/>
      <c r="BF86" s="163"/>
      <c r="BG86" s="163"/>
      <c r="BH86" s="163"/>
      <c r="BI86" s="163"/>
      <c r="BJ86" s="163"/>
      <c r="BK86" s="163"/>
      <c r="BL86" s="163"/>
      <c r="BM86" s="163"/>
      <c r="BN86" s="163"/>
      <c r="BO86" s="163"/>
      <c r="BP86" s="163"/>
      <c r="BQ86" s="163"/>
      <c r="BR86" s="163"/>
      <c r="BS86" s="163"/>
      <c r="BT86" s="163"/>
      <c r="BU86" s="163"/>
      <c r="BV86" s="163"/>
      <c r="BW86" s="163"/>
      <c r="BX86" s="163"/>
      <c r="BY86" s="163"/>
      <c r="BZ86" s="163"/>
      <c r="CA86" s="163"/>
      <c r="CB86" s="163"/>
      <c r="CC86" s="163"/>
      <c r="CD86" s="163"/>
      <c r="CE86" s="163"/>
      <c r="CF86" s="163"/>
      <c r="CG86" s="163"/>
      <c r="CH86" s="163"/>
      <c r="CI86" s="163"/>
      <c r="CJ86" s="163"/>
      <c r="CK86" s="163"/>
      <c r="CL86" s="163"/>
      <c r="CM86" s="163"/>
      <c r="CN86" s="163"/>
      <c r="CO86" s="163"/>
      <c r="CP86" s="163"/>
      <c r="CQ86" s="163"/>
      <c r="CR86" s="163"/>
      <c r="CS86" s="163"/>
      <c r="CT86" s="163"/>
      <c r="CU86" s="163"/>
      <c r="CV86" s="163"/>
      <c r="CW86" s="163"/>
      <c r="CX86" s="163"/>
      <c r="CY86" s="163"/>
      <c r="CZ86" s="163"/>
      <c r="DA86" s="163"/>
      <c r="DB86" s="163"/>
      <c r="DC86" s="163"/>
      <c r="DD86" s="163"/>
      <c r="DE86" s="163"/>
      <c r="DF86" s="163"/>
      <c r="DG86" s="163"/>
      <c r="DH86" s="163"/>
      <c r="DI86" s="163"/>
      <c r="DJ86" s="163"/>
      <c r="DK86" s="163"/>
      <c r="DL86" s="163"/>
      <c r="DM86" s="163"/>
      <c r="DN86" s="163"/>
      <c r="DO86" s="163"/>
      <c r="DP86" s="163"/>
      <c r="DQ86" s="163"/>
      <c r="DR86" s="163"/>
      <c r="DS86" s="163"/>
      <c r="DT86" s="163"/>
      <c r="DU86" s="163"/>
      <c r="DV86" s="163"/>
      <c r="DW86" s="163"/>
      <c r="DX86" s="163"/>
      <c r="DY86" s="163"/>
      <c r="DZ86" s="163"/>
      <c r="EA86" s="163"/>
      <c r="EB86" s="163"/>
      <c r="EC86" s="163"/>
      <c r="ED86" s="163"/>
      <c r="EE86" s="163"/>
      <c r="EF86" s="163"/>
      <c r="EG86" s="163"/>
      <c r="EH86" s="163"/>
      <c r="EI86" s="163"/>
      <c r="EJ86" s="163"/>
      <c r="EK86" s="163"/>
      <c r="EL86" s="163"/>
      <c r="EM86" s="163"/>
      <c r="EN86" s="163"/>
      <c r="EO86" s="163"/>
      <c r="EP86" s="163"/>
      <c r="EQ86" s="163"/>
      <c r="ER86" s="163"/>
      <c r="ES86" s="163"/>
      <c r="ET86" s="163"/>
      <c r="EU86" s="163"/>
      <c r="EV86" s="163"/>
      <c r="EW86" s="163"/>
      <c r="EX86" s="163"/>
      <c r="EY86" s="163"/>
      <c r="EZ86" s="163"/>
      <c r="FA86" s="163"/>
      <c r="FB86" s="163"/>
      <c r="FC86" s="163"/>
      <c r="FD86" s="163"/>
      <c r="FE86" s="163"/>
      <c r="FF86" s="163"/>
      <c r="FG86" s="163"/>
      <c r="FH86" s="163"/>
      <c r="FI86" s="163"/>
      <c r="FJ86" s="163"/>
      <c r="FK86" s="163"/>
      <c r="FL86" s="163"/>
      <c r="FM86" s="163"/>
      <c r="FN86" s="163"/>
      <c r="FO86" s="163"/>
      <c r="FP86" s="163"/>
      <c r="FQ86" s="163"/>
      <c r="FR86" s="163"/>
      <c r="FS86" s="163"/>
      <c r="FT86" s="163"/>
      <c r="FU86" s="163"/>
      <c r="FV86" s="163"/>
      <c r="FW86" s="163"/>
      <c r="FX86" s="163"/>
      <c r="FY86" s="163"/>
      <c r="FZ86" s="163"/>
      <c r="GA86" s="163"/>
      <c r="GB86" s="163"/>
      <c r="GC86" s="163"/>
      <c r="GD86" s="163"/>
      <c r="GE86" s="163"/>
      <c r="GF86" s="163"/>
      <c r="GG86" s="163"/>
      <c r="GH86" s="163"/>
      <c r="GI86" s="163"/>
      <c r="GJ86" s="163"/>
      <c r="GK86" s="163"/>
      <c r="GL86" s="163"/>
      <c r="GM86" s="163"/>
      <c r="GN86" s="163"/>
      <c r="GO86" s="163"/>
      <c r="GP86" s="163"/>
      <c r="GQ86" s="163"/>
      <c r="GR86" s="163"/>
      <c r="GS86" s="163"/>
      <c r="GT86" s="163"/>
      <c r="GU86" s="163"/>
      <c r="GV86" s="163"/>
      <c r="GW86" s="163"/>
      <c r="GX86" s="163"/>
      <c r="GY86" s="163"/>
      <c r="GZ86" s="163"/>
      <c r="HA86" s="163"/>
      <c r="HB86" s="163"/>
      <c r="HC86" s="163"/>
      <c r="HD86" s="163"/>
      <c r="HE86" s="163"/>
      <c r="HF86" s="163"/>
      <c r="HG86" s="163"/>
      <c r="HH86" s="163"/>
      <c r="HI86" s="163"/>
      <c r="HJ86" s="163"/>
      <c r="HK86" s="163"/>
      <c r="HL86" s="163"/>
      <c r="HM86" s="163"/>
      <c r="HN86" s="163"/>
      <c r="HO86" s="163"/>
      <c r="HP86" s="163"/>
      <c r="HQ86" s="163"/>
      <c r="HR86" s="163"/>
      <c r="HS86" s="163"/>
      <c r="HT86" s="163"/>
      <c r="HU86" s="163"/>
      <c r="HV86" s="163"/>
      <c r="HW86" s="163"/>
      <c r="HX86" s="163"/>
      <c r="HY86" s="163"/>
      <c r="HZ86" s="163"/>
      <c r="IA86" s="163"/>
      <c r="IB86" s="163"/>
      <c r="IC86" s="163"/>
      <c r="ID86" s="163"/>
      <c r="IE86" s="163"/>
      <c r="IF86" s="163"/>
      <c r="IG86" s="163"/>
      <c r="IH86" s="163"/>
      <c r="II86" s="163"/>
      <c r="IJ86" s="163"/>
      <c r="IK86" s="163"/>
      <c r="IL86" s="163"/>
      <c r="IM86" s="163"/>
      <c r="IN86" s="163"/>
      <c r="IO86" s="163"/>
      <c r="IP86" s="163"/>
      <c r="IQ86" s="163"/>
      <c r="IR86" s="163"/>
      <c r="IS86" s="163"/>
      <c r="IT86" s="163"/>
      <c r="IU86" s="163"/>
      <c r="IV86" s="163"/>
      <c r="IW86" s="163"/>
      <c r="IX86" s="163"/>
      <c r="IY86" s="163"/>
      <c r="IZ86" s="163"/>
      <c r="JA86" s="163"/>
      <c r="JB86" s="163"/>
      <c r="JC86" s="163"/>
      <c r="JD86" s="163"/>
      <c r="JE86" s="163"/>
      <c r="JF86" s="163"/>
      <c r="JG86" s="163"/>
      <c r="JH86" s="163"/>
      <c r="JI86" s="163"/>
    </row>
    <row r="87" s="4" customFormat="1" ht="102" customHeight="1" spans="1:269">
      <c r="A87" s="39"/>
      <c r="B87" s="23">
        <v>74</v>
      </c>
      <c r="C87" s="32" t="s">
        <v>410</v>
      </c>
      <c r="D87" s="29" t="s">
        <v>411</v>
      </c>
      <c r="E87" s="42" t="s">
        <v>389</v>
      </c>
      <c r="F87" s="42" t="s">
        <v>412</v>
      </c>
      <c r="G87" s="32">
        <v>1</v>
      </c>
      <c r="H87" s="32" t="s">
        <v>352</v>
      </c>
      <c r="I87" s="32" t="s">
        <v>413</v>
      </c>
      <c r="J87" s="32"/>
      <c r="K87" s="31"/>
      <c r="L87" s="20"/>
      <c r="M87" s="121">
        <v>200</v>
      </c>
      <c r="N87" s="121">
        <v>670</v>
      </c>
      <c r="O87" s="121">
        <v>600</v>
      </c>
      <c r="P87" s="121">
        <v>1980</v>
      </c>
      <c r="Q87" s="154">
        <v>38.1</v>
      </c>
      <c r="R87" s="75">
        <v>38.1</v>
      </c>
      <c r="S87" s="75">
        <v>38.1</v>
      </c>
      <c r="T87" s="75"/>
      <c r="U87" s="32"/>
      <c r="V87" s="32"/>
      <c r="W87" s="32"/>
      <c r="X87" s="31" t="s">
        <v>414</v>
      </c>
      <c r="Y87" s="31" t="s">
        <v>415</v>
      </c>
      <c r="Z87" s="46" t="s">
        <v>394</v>
      </c>
      <c r="AA87" s="103"/>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c r="DZ87" s="10"/>
      <c r="EA87" s="10"/>
      <c r="EB87" s="10"/>
      <c r="EC87" s="10"/>
      <c r="ED87" s="10"/>
      <c r="EE87" s="10"/>
      <c r="EF87" s="10"/>
      <c r="EG87" s="10"/>
      <c r="EH87" s="10"/>
      <c r="EI87" s="10"/>
      <c r="EJ87" s="10"/>
      <c r="EK87" s="10"/>
      <c r="EL87" s="10"/>
      <c r="EM87" s="10"/>
      <c r="EN87" s="10"/>
      <c r="EO87" s="10"/>
      <c r="EP87" s="10"/>
      <c r="EQ87" s="10"/>
      <c r="ER87" s="10"/>
      <c r="ES87" s="10"/>
      <c r="ET87" s="10"/>
      <c r="EU87" s="10"/>
      <c r="EV87" s="10"/>
      <c r="EW87" s="10"/>
      <c r="EX87" s="10"/>
      <c r="EY87" s="10"/>
      <c r="EZ87" s="10"/>
      <c r="FA87" s="10"/>
      <c r="FB87" s="10"/>
      <c r="FC87" s="10"/>
      <c r="FD87" s="10"/>
      <c r="FE87" s="10"/>
      <c r="FF87" s="10"/>
      <c r="FG87" s="10"/>
      <c r="FH87" s="10"/>
      <c r="FI87" s="10"/>
      <c r="FJ87" s="10"/>
      <c r="FK87" s="10"/>
      <c r="FL87" s="10"/>
      <c r="FM87" s="10"/>
      <c r="FN87" s="10"/>
      <c r="FO87" s="10"/>
      <c r="FP87" s="10"/>
      <c r="FQ87" s="10"/>
      <c r="FR87" s="10"/>
      <c r="FS87" s="10"/>
      <c r="FT87" s="10"/>
      <c r="FU87" s="10"/>
      <c r="FV87" s="10"/>
      <c r="FW87" s="10"/>
      <c r="FX87" s="10"/>
      <c r="FY87" s="10"/>
      <c r="FZ87" s="10"/>
      <c r="GA87" s="10"/>
      <c r="GB87" s="10"/>
      <c r="GC87" s="10"/>
      <c r="GD87" s="10"/>
      <c r="GE87" s="10"/>
      <c r="GF87" s="10"/>
      <c r="GG87" s="10"/>
      <c r="GH87" s="10"/>
      <c r="GI87" s="10"/>
      <c r="GJ87" s="10"/>
      <c r="GK87" s="10"/>
      <c r="GL87" s="10"/>
      <c r="GM87" s="10"/>
      <c r="GN87" s="10"/>
      <c r="GO87" s="10"/>
      <c r="GP87" s="10"/>
      <c r="GQ87" s="10"/>
      <c r="GR87" s="10"/>
      <c r="GS87" s="10"/>
      <c r="GT87" s="10"/>
      <c r="GU87" s="10"/>
      <c r="GV87" s="10"/>
      <c r="GW87" s="10"/>
      <c r="GX87" s="10"/>
      <c r="GY87" s="10"/>
      <c r="GZ87" s="10"/>
      <c r="HA87" s="10"/>
      <c r="HB87" s="10"/>
      <c r="HC87" s="10"/>
      <c r="HD87" s="10"/>
      <c r="HE87" s="10"/>
      <c r="HF87" s="10"/>
      <c r="HG87" s="10"/>
      <c r="HH87" s="10"/>
      <c r="HI87" s="10"/>
      <c r="HJ87" s="10"/>
      <c r="HK87" s="10"/>
      <c r="HL87" s="10"/>
      <c r="HM87" s="10"/>
      <c r="HN87" s="10"/>
      <c r="HO87" s="10"/>
      <c r="HP87" s="10"/>
      <c r="HQ87" s="10"/>
      <c r="HR87" s="10"/>
      <c r="HS87" s="10"/>
      <c r="HT87" s="10"/>
      <c r="HU87" s="10"/>
      <c r="HV87" s="10"/>
      <c r="HW87" s="10"/>
      <c r="HX87" s="10"/>
      <c r="HY87" s="10"/>
      <c r="HZ87" s="10"/>
      <c r="IA87" s="10"/>
      <c r="IB87" s="10"/>
      <c r="IC87" s="10"/>
      <c r="ID87" s="10"/>
      <c r="IE87" s="10"/>
      <c r="IF87" s="10"/>
      <c r="IG87" s="10"/>
      <c r="IH87" s="10"/>
      <c r="II87" s="10"/>
      <c r="IJ87" s="10"/>
      <c r="IK87" s="10"/>
      <c r="IL87" s="10"/>
      <c r="IM87" s="10"/>
      <c r="IN87" s="10"/>
      <c r="IO87" s="10"/>
      <c r="IP87" s="10"/>
      <c r="IQ87" s="10"/>
      <c r="IR87" s="10"/>
      <c r="IS87" s="10"/>
      <c r="IT87" s="10"/>
      <c r="IU87" s="10"/>
      <c r="IV87" s="10"/>
      <c r="IW87" s="10"/>
      <c r="IX87" s="10"/>
      <c r="IY87" s="10"/>
      <c r="IZ87" s="10"/>
      <c r="JA87" s="10"/>
      <c r="JB87" s="10"/>
      <c r="JC87" s="10"/>
      <c r="JD87" s="10"/>
      <c r="JE87" s="10"/>
      <c r="JF87" s="10"/>
      <c r="JG87" s="10"/>
      <c r="JH87" s="10"/>
      <c r="JI87" s="10"/>
    </row>
    <row r="88" ht="38" customHeight="1" spans="1:26">
      <c r="A88" s="125" t="s">
        <v>416</v>
      </c>
      <c r="B88" s="23"/>
      <c r="C88" s="38">
        <v>4</v>
      </c>
      <c r="D88" s="30"/>
      <c r="E88" s="29"/>
      <c r="F88" s="29"/>
      <c r="G88" s="32">
        <v>4</v>
      </c>
      <c r="H88" s="32"/>
      <c r="I88" s="32"/>
      <c r="J88" s="32"/>
      <c r="K88" s="31"/>
      <c r="L88" s="20"/>
      <c r="M88" s="32">
        <f>M89+M90+M91+M92</f>
        <v>4990</v>
      </c>
      <c r="N88" s="32">
        <f t="shared" ref="N88:V88" si="13">N89+N90+N91+N92</f>
        <v>14150</v>
      </c>
      <c r="O88" s="32">
        <f t="shared" si="13"/>
        <v>4990</v>
      </c>
      <c r="P88" s="32">
        <f t="shared" si="13"/>
        <v>14150</v>
      </c>
      <c r="Q88" s="32">
        <f t="shared" si="13"/>
        <v>1617.74</v>
      </c>
      <c r="R88" s="32">
        <f t="shared" si="13"/>
        <v>1617.74</v>
      </c>
      <c r="S88" s="89">
        <f t="shared" si="13"/>
        <v>1182</v>
      </c>
      <c r="T88" s="89">
        <f t="shared" si="13"/>
        <v>433</v>
      </c>
      <c r="U88" s="32"/>
      <c r="V88" s="32">
        <f t="shared" si="13"/>
        <v>2.74</v>
      </c>
      <c r="W88" s="32"/>
      <c r="X88" s="93"/>
      <c r="Y88" s="101"/>
      <c r="Z88" s="112"/>
    </row>
    <row r="89" s="9" customFormat="1" ht="133" customHeight="1" spans="1:269">
      <c r="A89" s="126" t="s">
        <v>417</v>
      </c>
      <c r="B89" s="23">
        <v>75</v>
      </c>
      <c r="C89" s="29" t="s">
        <v>418</v>
      </c>
      <c r="D89" s="29" t="s">
        <v>419</v>
      </c>
      <c r="E89" s="29" t="s">
        <v>420</v>
      </c>
      <c r="F89" s="29" t="s">
        <v>421</v>
      </c>
      <c r="G89" s="32">
        <v>1</v>
      </c>
      <c r="H89" s="32" t="s">
        <v>422</v>
      </c>
      <c r="I89" s="32" t="s">
        <v>423</v>
      </c>
      <c r="J89" s="32" t="s">
        <v>39</v>
      </c>
      <c r="K89" s="32" t="s">
        <v>424</v>
      </c>
      <c r="L89" s="32" t="s">
        <v>424</v>
      </c>
      <c r="M89" s="32">
        <v>2715</v>
      </c>
      <c r="N89" s="32">
        <v>7600</v>
      </c>
      <c r="O89" s="32">
        <v>2715</v>
      </c>
      <c r="P89" s="32">
        <v>7600</v>
      </c>
      <c r="Q89" s="35">
        <f>R89+W89</f>
        <v>380</v>
      </c>
      <c r="R89" s="35">
        <f>S89+T89+U89+V89</f>
        <v>380</v>
      </c>
      <c r="S89" s="83">
        <v>380</v>
      </c>
      <c r="T89" s="83"/>
      <c r="U89" s="35"/>
      <c r="V89" s="35"/>
      <c r="W89" s="32"/>
      <c r="X89" s="93" t="s">
        <v>425</v>
      </c>
      <c r="Y89" s="166" t="s">
        <v>425</v>
      </c>
      <c r="Z89" s="100" t="s">
        <v>426</v>
      </c>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3"/>
      <c r="BR89" s="163"/>
      <c r="BS89" s="163"/>
      <c r="BT89" s="163"/>
      <c r="BU89" s="163"/>
      <c r="BV89" s="163"/>
      <c r="BW89" s="163"/>
      <c r="BX89" s="163"/>
      <c r="BY89" s="163"/>
      <c r="BZ89" s="163"/>
      <c r="CA89" s="163"/>
      <c r="CB89" s="163"/>
      <c r="CC89" s="163"/>
      <c r="CD89" s="163"/>
      <c r="CE89" s="163"/>
      <c r="CF89" s="163"/>
      <c r="CG89" s="163"/>
      <c r="CH89" s="163"/>
      <c r="CI89" s="163"/>
      <c r="CJ89" s="163"/>
      <c r="CK89" s="163"/>
      <c r="CL89" s="163"/>
      <c r="CM89" s="163"/>
      <c r="CN89" s="163"/>
      <c r="CO89" s="163"/>
      <c r="CP89" s="163"/>
      <c r="CQ89" s="163"/>
      <c r="CR89" s="163"/>
      <c r="CS89" s="163"/>
      <c r="CT89" s="163"/>
      <c r="CU89" s="163"/>
      <c r="CV89" s="163"/>
      <c r="CW89" s="163"/>
      <c r="CX89" s="163"/>
      <c r="CY89" s="163"/>
      <c r="CZ89" s="163"/>
      <c r="DA89" s="163"/>
      <c r="DB89" s="163"/>
      <c r="DC89" s="163"/>
      <c r="DD89" s="163"/>
      <c r="DE89" s="163"/>
      <c r="DF89" s="163"/>
      <c r="DG89" s="163"/>
      <c r="DH89" s="163"/>
      <c r="DI89" s="163"/>
      <c r="DJ89" s="163"/>
      <c r="DK89" s="163"/>
      <c r="DL89" s="163"/>
      <c r="DM89" s="163"/>
      <c r="DN89" s="163"/>
      <c r="DO89" s="163"/>
      <c r="DP89" s="163"/>
      <c r="DQ89" s="163"/>
      <c r="DR89" s="163"/>
      <c r="DS89" s="163"/>
      <c r="DT89" s="163"/>
      <c r="DU89" s="163"/>
      <c r="DV89" s="163"/>
      <c r="DW89" s="163"/>
      <c r="DX89" s="163"/>
      <c r="DY89" s="163"/>
      <c r="DZ89" s="163"/>
      <c r="EA89" s="163"/>
      <c r="EB89" s="163"/>
      <c r="EC89" s="163"/>
      <c r="ED89" s="163"/>
      <c r="EE89" s="163"/>
      <c r="EF89" s="163"/>
      <c r="EG89" s="163"/>
      <c r="EH89" s="163"/>
      <c r="EI89" s="163"/>
      <c r="EJ89" s="163"/>
      <c r="EK89" s="163"/>
      <c r="EL89" s="163"/>
      <c r="EM89" s="163"/>
      <c r="EN89" s="163"/>
      <c r="EO89" s="163"/>
      <c r="EP89" s="163"/>
      <c r="EQ89" s="163"/>
      <c r="ER89" s="163"/>
      <c r="ES89" s="163"/>
      <c r="ET89" s="163"/>
      <c r="EU89" s="163"/>
      <c r="EV89" s="163"/>
      <c r="EW89" s="163"/>
      <c r="EX89" s="163"/>
      <c r="EY89" s="163"/>
      <c r="EZ89" s="163"/>
      <c r="FA89" s="163"/>
      <c r="FB89" s="163"/>
      <c r="FC89" s="163"/>
      <c r="FD89" s="163"/>
      <c r="FE89" s="163"/>
      <c r="FF89" s="163"/>
      <c r="FG89" s="163"/>
      <c r="FH89" s="163"/>
      <c r="FI89" s="163"/>
      <c r="FJ89" s="163"/>
      <c r="FK89" s="163"/>
      <c r="FL89" s="163"/>
      <c r="FM89" s="163"/>
      <c r="FN89" s="163"/>
      <c r="FO89" s="163"/>
      <c r="FP89" s="163"/>
      <c r="FQ89" s="163"/>
      <c r="FR89" s="163"/>
      <c r="FS89" s="163"/>
      <c r="FT89" s="163"/>
      <c r="FU89" s="163"/>
      <c r="FV89" s="163"/>
      <c r="FW89" s="163"/>
      <c r="FX89" s="163"/>
      <c r="FY89" s="163"/>
      <c r="FZ89" s="163"/>
      <c r="GA89" s="163"/>
      <c r="GB89" s="163"/>
      <c r="GC89" s="163"/>
      <c r="GD89" s="163"/>
      <c r="GE89" s="163"/>
      <c r="GF89" s="163"/>
      <c r="GG89" s="163"/>
      <c r="GH89" s="163"/>
      <c r="GI89" s="163"/>
      <c r="GJ89" s="163"/>
      <c r="GK89" s="163"/>
      <c r="GL89" s="163"/>
      <c r="GM89" s="163"/>
      <c r="GN89" s="163"/>
      <c r="GO89" s="163"/>
      <c r="GP89" s="163"/>
      <c r="GQ89" s="163"/>
      <c r="GR89" s="163"/>
      <c r="GS89" s="163"/>
      <c r="GT89" s="163"/>
      <c r="GU89" s="163"/>
      <c r="GV89" s="163"/>
      <c r="GW89" s="163"/>
      <c r="GX89" s="163"/>
      <c r="GY89" s="163"/>
      <c r="GZ89" s="163"/>
      <c r="HA89" s="163"/>
      <c r="HB89" s="163"/>
      <c r="HC89" s="163"/>
      <c r="HD89" s="163"/>
      <c r="HE89" s="163"/>
      <c r="HF89" s="163"/>
      <c r="HG89" s="163"/>
      <c r="HH89" s="163"/>
      <c r="HI89" s="163"/>
      <c r="HJ89" s="163"/>
      <c r="HK89" s="163"/>
      <c r="HL89" s="163"/>
      <c r="HM89" s="163"/>
      <c r="HN89" s="163"/>
      <c r="HO89" s="163"/>
      <c r="HP89" s="163"/>
      <c r="HQ89" s="163"/>
      <c r="HR89" s="163"/>
      <c r="HS89" s="163"/>
      <c r="HT89" s="163"/>
      <c r="HU89" s="163"/>
      <c r="HV89" s="163"/>
      <c r="HW89" s="163"/>
      <c r="HX89" s="163"/>
      <c r="HY89" s="163"/>
      <c r="HZ89" s="163"/>
      <c r="IA89" s="163"/>
      <c r="IB89" s="163"/>
      <c r="IC89" s="163"/>
      <c r="ID89" s="163"/>
      <c r="IE89" s="163"/>
      <c r="IF89" s="163"/>
      <c r="IG89" s="163"/>
      <c r="IH89" s="163"/>
      <c r="II89" s="163"/>
      <c r="IJ89" s="163"/>
      <c r="IK89" s="163"/>
      <c r="IL89" s="163"/>
      <c r="IM89" s="163"/>
      <c r="IN89" s="163"/>
      <c r="IO89" s="163"/>
      <c r="IP89" s="163"/>
      <c r="IQ89" s="163"/>
      <c r="IR89" s="163"/>
      <c r="IS89" s="163"/>
      <c r="IT89" s="163"/>
      <c r="IU89" s="163"/>
      <c r="IV89" s="163"/>
      <c r="IW89" s="163"/>
      <c r="IX89" s="163"/>
      <c r="IY89" s="163"/>
      <c r="IZ89" s="163"/>
      <c r="JA89" s="163"/>
      <c r="JB89" s="163"/>
      <c r="JC89" s="163"/>
      <c r="JD89" s="163"/>
      <c r="JE89" s="163"/>
      <c r="JF89" s="163"/>
      <c r="JG89" s="163"/>
      <c r="JH89" s="163"/>
      <c r="JI89" s="163"/>
    </row>
    <row r="90" s="9" customFormat="1" ht="129" customHeight="1" spans="1:269">
      <c r="A90" s="49"/>
      <c r="B90" s="23">
        <v>76</v>
      </c>
      <c r="C90" s="29" t="s">
        <v>427</v>
      </c>
      <c r="D90" s="29" t="s">
        <v>428</v>
      </c>
      <c r="E90" s="29" t="s">
        <v>420</v>
      </c>
      <c r="F90" s="29" t="s">
        <v>429</v>
      </c>
      <c r="G90" s="32">
        <v>1</v>
      </c>
      <c r="H90" s="32" t="s">
        <v>422</v>
      </c>
      <c r="I90" s="32" t="s">
        <v>423</v>
      </c>
      <c r="J90" s="32" t="s">
        <v>39</v>
      </c>
      <c r="K90" s="32" t="s">
        <v>424</v>
      </c>
      <c r="L90" s="32" t="s">
        <v>424</v>
      </c>
      <c r="M90" s="32">
        <v>875</v>
      </c>
      <c r="N90" s="32">
        <v>2450</v>
      </c>
      <c r="O90" s="32">
        <v>875</v>
      </c>
      <c r="P90" s="32">
        <v>2450</v>
      </c>
      <c r="Q90" s="35">
        <f>R90+W90</f>
        <v>72.74</v>
      </c>
      <c r="R90" s="35">
        <f>S90+T90+U90+V90</f>
        <v>72.74</v>
      </c>
      <c r="S90" s="77"/>
      <c r="T90" s="83">
        <v>70</v>
      </c>
      <c r="U90" s="35"/>
      <c r="V90" s="35">
        <v>2.74</v>
      </c>
      <c r="W90" s="32"/>
      <c r="X90" s="93" t="s">
        <v>425</v>
      </c>
      <c r="Y90" s="166" t="s">
        <v>425</v>
      </c>
      <c r="Z90" s="100" t="s">
        <v>430</v>
      </c>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3"/>
      <c r="BA90" s="163"/>
      <c r="BB90" s="163"/>
      <c r="BC90" s="163"/>
      <c r="BD90" s="163"/>
      <c r="BE90" s="163"/>
      <c r="BF90" s="163"/>
      <c r="BG90" s="163"/>
      <c r="BH90" s="163"/>
      <c r="BI90" s="163"/>
      <c r="BJ90" s="163"/>
      <c r="BK90" s="163"/>
      <c r="BL90" s="163"/>
      <c r="BM90" s="163"/>
      <c r="BN90" s="163"/>
      <c r="BO90" s="163"/>
      <c r="BP90" s="163"/>
      <c r="BQ90" s="163"/>
      <c r="BR90" s="163"/>
      <c r="BS90" s="163"/>
      <c r="BT90" s="163"/>
      <c r="BU90" s="163"/>
      <c r="BV90" s="163"/>
      <c r="BW90" s="163"/>
      <c r="BX90" s="163"/>
      <c r="BY90" s="163"/>
      <c r="BZ90" s="163"/>
      <c r="CA90" s="163"/>
      <c r="CB90" s="163"/>
      <c r="CC90" s="163"/>
      <c r="CD90" s="163"/>
      <c r="CE90" s="163"/>
      <c r="CF90" s="163"/>
      <c r="CG90" s="163"/>
      <c r="CH90" s="163"/>
      <c r="CI90" s="163"/>
      <c r="CJ90" s="163"/>
      <c r="CK90" s="163"/>
      <c r="CL90" s="163"/>
      <c r="CM90" s="163"/>
      <c r="CN90" s="163"/>
      <c r="CO90" s="163"/>
      <c r="CP90" s="163"/>
      <c r="CQ90" s="163"/>
      <c r="CR90" s="163"/>
      <c r="CS90" s="163"/>
      <c r="CT90" s="163"/>
      <c r="CU90" s="163"/>
      <c r="CV90" s="163"/>
      <c r="CW90" s="163"/>
      <c r="CX90" s="163"/>
      <c r="CY90" s="163"/>
      <c r="CZ90" s="163"/>
      <c r="DA90" s="163"/>
      <c r="DB90" s="163"/>
      <c r="DC90" s="163"/>
      <c r="DD90" s="163"/>
      <c r="DE90" s="163"/>
      <c r="DF90" s="163"/>
      <c r="DG90" s="163"/>
      <c r="DH90" s="163"/>
      <c r="DI90" s="163"/>
      <c r="DJ90" s="163"/>
      <c r="DK90" s="163"/>
      <c r="DL90" s="163"/>
      <c r="DM90" s="163"/>
      <c r="DN90" s="163"/>
      <c r="DO90" s="163"/>
      <c r="DP90" s="163"/>
      <c r="DQ90" s="163"/>
      <c r="DR90" s="163"/>
      <c r="DS90" s="163"/>
      <c r="DT90" s="163"/>
      <c r="DU90" s="163"/>
      <c r="DV90" s="163"/>
      <c r="DW90" s="163"/>
      <c r="DX90" s="163"/>
      <c r="DY90" s="163"/>
      <c r="DZ90" s="163"/>
      <c r="EA90" s="163"/>
      <c r="EB90" s="163"/>
      <c r="EC90" s="163"/>
      <c r="ED90" s="163"/>
      <c r="EE90" s="163"/>
      <c r="EF90" s="163"/>
      <c r="EG90" s="163"/>
      <c r="EH90" s="163"/>
      <c r="EI90" s="163"/>
      <c r="EJ90" s="163"/>
      <c r="EK90" s="163"/>
      <c r="EL90" s="163"/>
      <c r="EM90" s="163"/>
      <c r="EN90" s="163"/>
      <c r="EO90" s="163"/>
      <c r="EP90" s="163"/>
      <c r="EQ90" s="163"/>
      <c r="ER90" s="163"/>
      <c r="ES90" s="163"/>
      <c r="ET90" s="163"/>
      <c r="EU90" s="163"/>
      <c r="EV90" s="163"/>
      <c r="EW90" s="163"/>
      <c r="EX90" s="163"/>
      <c r="EY90" s="163"/>
      <c r="EZ90" s="163"/>
      <c r="FA90" s="163"/>
      <c r="FB90" s="163"/>
      <c r="FC90" s="163"/>
      <c r="FD90" s="163"/>
      <c r="FE90" s="163"/>
      <c r="FF90" s="163"/>
      <c r="FG90" s="163"/>
      <c r="FH90" s="163"/>
      <c r="FI90" s="163"/>
      <c r="FJ90" s="163"/>
      <c r="FK90" s="163"/>
      <c r="FL90" s="163"/>
      <c r="FM90" s="163"/>
      <c r="FN90" s="163"/>
      <c r="FO90" s="163"/>
      <c r="FP90" s="163"/>
      <c r="FQ90" s="163"/>
      <c r="FR90" s="163"/>
      <c r="FS90" s="163"/>
      <c r="FT90" s="163"/>
      <c r="FU90" s="163"/>
      <c r="FV90" s="163"/>
      <c r="FW90" s="163"/>
      <c r="FX90" s="163"/>
      <c r="FY90" s="163"/>
      <c r="FZ90" s="163"/>
      <c r="GA90" s="163"/>
      <c r="GB90" s="163"/>
      <c r="GC90" s="163"/>
      <c r="GD90" s="163"/>
      <c r="GE90" s="163"/>
      <c r="GF90" s="163"/>
      <c r="GG90" s="163"/>
      <c r="GH90" s="163"/>
      <c r="GI90" s="163"/>
      <c r="GJ90" s="163"/>
      <c r="GK90" s="163"/>
      <c r="GL90" s="163"/>
      <c r="GM90" s="163"/>
      <c r="GN90" s="163"/>
      <c r="GO90" s="163"/>
      <c r="GP90" s="163"/>
      <c r="GQ90" s="163"/>
      <c r="GR90" s="163"/>
      <c r="GS90" s="163"/>
      <c r="GT90" s="163"/>
      <c r="GU90" s="163"/>
      <c r="GV90" s="163"/>
      <c r="GW90" s="163"/>
      <c r="GX90" s="163"/>
      <c r="GY90" s="163"/>
      <c r="GZ90" s="163"/>
      <c r="HA90" s="163"/>
      <c r="HB90" s="163"/>
      <c r="HC90" s="163"/>
      <c r="HD90" s="163"/>
      <c r="HE90" s="163"/>
      <c r="HF90" s="163"/>
      <c r="HG90" s="163"/>
      <c r="HH90" s="163"/>
      <c r="HI90" s="163"/>
      <c r="HJ90" s="163"/>
      <c r="HK90" s="163"/>
      <c r="HL90" s="163"/>
      <c r="HM90" s="163"/>
      <c r="HN90" s="163"/>
      <c r="HO90" s="163"/>
      <c r="HP90" s="163"/>
      <c r="HQ90" s="163"/>
      <c r="HR90" s="163"/>
      <c r="HS90" s="163"/>
      <c r="HT90" s="163"/>
      <c r="HU90" s="163"/>
      <c r="HV90" s="163"/>
      <c r="HW90" s="163"/>
      <c r="HX90" s="163"/>
      <c r="HY90" s="163"/>
      <c r="HZ90" s="163"/>
      <c r="IA90" s="163"/>
      <c r="IB90" s="163"/>
      <c r="IC90" s="163"/>
      <c r="ID90" s="163"/>
      <c r="IE90" s="163"/>
      <c r="IF90" s="163"/>
      <c r="IG90" s="163"/>
      <c r="IH90" s="163"/>
      <c r="II90" s="163"/>
      <c r="IJ90" s="163"/>
      <c r="IK90" s="163"/>
      <c r="IL90" s="163"/>
      <c r="IM90" s="163"/>
      <c r="IN90" s="163"/>
      <c r="IO90" s="163"/>
      <c r="IP90" s="163"/>
      <c r="IQ90" s="163"/>
      <c r="IR90" s="163"/>
      <c r="IS90" s="163"/>
      <c r="IT90" s="163"/>
      <c r="IU90" s="163"/>
      <c r="IV90" s="163"/>
      <c r="IW90" s="163"/>
      <c r="IX90" s="163"/>
      <c r="IY90" s="163"/>
      <c r="IZ90" s="163"/>
      <c r="JA90" s="163"/>
      <c r="JB90" s="163"/>
      <c r="JC90" s="163"/>
      <c r="JD90" s="163"/>
      <c r="JE90" s="163"/>
      <c r="JF90" s="163"/>
      <c r="JG90" s="163"/>
      <c r="JH90" s="163"/>
      <c r="JI90" s="163"/>
    </row>
    <row r="91" ht="112" customHeight="1" spans="1:26">
      <c r="A91" s="49" t="s">
        <v>431</v>
      </c>
      <c r="B91" s="23">
        <v>77</v>
      </c>
      <c r="C91" s="29" t="s">
        <v>432</v>
      </c>
      <c r="D91" s="29" t="s">
        <v>433</v>
      </c>
      <c r="E91" s="29" t="s">
        <v>420</v>
      </c>
      <c r="F91" s="29" t="s">
        <v>434</v>
      </c>
      <c r="G91" s="32">
        <v>1</v>
      </c>
      <c r="H91" s="32" t="s">
        <v>435</v>
      </c>
      <c r="I91" s="32" t="s">
        <v>436</v>
      </c>
      <c r="J91" s="32" t="s">
        <v>424</v>
      </c>
      <c r="K91" s="32" t="s">
        <v>424</v>
      </c>
      <c r="L91" s="32" t="s">
        <v>424</v>
      </c>
      <c r="M91" s="32">
        <v>100</v>
      </c>
      <c r="N91" s="32">
        <v>200</v>
      </c>
      <c r="O91" s="32">
        <v>100</v>
      </c>
      <c r="P91" s="32">
        <v>200</v>
      </c>
      <c r="Q91" s="35">
        <v>30</v>
      </c>
      <c r="R91" s="35">
        <v>30</v>
      </c>
      <c r="S91" s="83">
        <v>30</v>
      </c>
      <c r="T91" s="77"/>
      <c r="U91" s="35"/>
      <c r="V91" s="35"/>
      <c r="W91" s="32"/>
      <c r="X91" s="93" t="s">
        <v>425</v>
      </c>
      <c r="Y91" s="166" t="s">
        <v>425</v>
      </c>
      <c r="Z91" s="100" t="s">
        <v>437</v>
      </c>
    </row>
    <row r="92" s="9" customFormat="1" ht="143" customHeight="1" spans="1:269">
      <c r="A92" s="126" t="s">
        <v>438</v>
      </c>
      <c r="B92" s="23">
        <v>78</v>
      </c>
      <c r="C92" s="29" t="s">
        <v>439</v>
      </c>
      <c r="D92" s="29" t="s">
        <v>440</v>
      </c>
      <c r="E92" s="29" t="s">
        <v>420</v>
      </c>
      <c r="F92" s="29" t="s">
        <v>441</v>
      </c>
      <c r="G92" s="32">
        <v>1</v>
      </c>
      <c r="H92" s="32" t="s">
        <v>422</v>
      </c>
      <c r="I92" s="32" t="s">
        <v>423</v>
      </c>
      <c r="J92" s="32" t="s">
        <v>39</v>
      </c>
      <c r="K92" s="32" t="s">
        <v>424</v>
      </c>
      <c r="L92" s="32" t="s">
        <v>424</v>
      </c>
      <c r="M92" s="32">
        <v>1300</v>
      </c>
      <c r="N92" s="32">
        <v>3900</v>
      </c>
      <c r="O92" s="32">
        <v>1300</v>
      </c>
      <c r="P92" s="32">
        <v>3900</v>
      </c>
      <c r="Q92" s="35">
        <f>R92</f>
        <v>1135</v>
      </c>
      <c r="R92" s="35">
        <f>S92+T92+U92+V92</f>
        <v>1135</v>
      </c>
      <c r="S92" s="83">
        <v>772</v>
      </c>
      <c r="T92" s="83">
        <v>363</v>
      </c>
      <c r="U92" s="35"/>
      <c r="V92" s="35"/>
      <c r="W92" s="32"/>
      <c r="X92" s="93" t="s">
        <v>425</v>
      </c>
      <c r="Y92" s="166" t="s">
        <v>425</v>
      </c>
      <c r="Z92" s="100" t="s">
        <v>442</v>
      </c>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c r="BA92" s="163"/>
      <c r="BB92" s="163"/>
      <c r="BC92" s="163"/>
      <c r="BD92" s="163"/>
      <c r="BE92" s="163"/>
      <c r="BF92" s="163"/>
      <c r="BG92" s="163"/>
      <c r="BH92" s="163"/>
      <c r="BI92" s="163"/>
      <c r="BJ92" s="163"/>
      <c r="BK92" s="163"/>
      <c r="BL92" s="163"/>
      <c r="BM92" s="163"/>
      <c r="BN92" s="163"/>
      <c r="BO92" s="163"/>
      <c r="BP92" s="163"/>
      <c r="BQ92" s="163"/>
      <c r="BR92" s="163"/>
      <c r="BS92" s="163"/>
      <c r="BT92" s="163"/>
      <c r="BU92" s="163"/>
      <c r="BV92" s="163"/>
      <c r="BW92" s="163"/>
      <c r="BX92" s="163"/>
      <c r="BY92" s="163"/>
      <c r="BZ92" s="163"/>
      <c r="CA92" s="163"/>
      <c r="CB92" s="163"/>
      <c r="CC92" s="163"/>
      <c r="CD92" s="163"/>
      <c r="CE92" s="163"/>
      <c r="CF92" s="163"/>
      <c r="CG92" s="163"/>
      <c r="CH92" s="163"/>
      <c r="CI92" s="163"/>
      <c r="CJ92" s="163"/>
      <c r="CK92" s="163"/>
      <c r="CL92" s="163"/>
      <c r="CM92" s="163"/>
      <c r="CN92" s="163"/>
      <c r="CO92" s="163"/>
      <c r="CP92" s="163"/>
      <c r="CQ92" s="163"/>
      <c r="CR92" s="163"/>
      <c r="CS92" s="163"/>
      <c r="CT92" s="163"/>
      <c r="CU92" s="163"/>
      <c r="CV92" s="163"/>
      <c r="CW92" s="163"/>
      <c r="CX92" s="163"/>
      <c r="CY92" s="163"/>
      <c r="CZ92" s="163"/>
      <c r="DA92" s="163"/>
      <c r="DB92" s="163"/>
      <c r="DC92" s="163"/>
      <c r="DD92" s="163"/>
      <c r="DE92" s="163"/>
      <c r="DF92" s="163"/>
      <c r="DG92" s="163"/>
      <c r="DH92" s="163"/>
      <c r="DI92" s="163"/>
      <c r="DJ92" s="163"/>
      <c r="DK92" s="163"/>
      <c r="DL92" s="163"/>
      <c r="DM92" s="163"/>
      <c r="DN92" s="163"/>
      <c r="DO92" s="163"/>
      <c r="DP92" s="163"/>
      <c r="DQ92" s="163"/>
      <c r="DR92" s="163"/>
      <c r="DS92" s="163"/>
      <c r="DT92" s="163"/>
      <c r="DU92" s="163"/>
      <c r="DV92" s="163"/>
      <c r="DW92" s="163"/>
      <c r="DX92" s="163"/>
      <c r="DY92" s="163"/>
      <c r="DZ92" s="163"/>
      <c r="EA92" s="163"/>
      <c r="EB92" s="163"/>
      <c r="EC92" s="163"/>
      <c r="ED92" s="163"/>
      <c r="EE92" s="163"/>
      <c r="EF92" s="163"/>
      <c r="EG92" s="163"/>
      <c r="EH92" s="163"/>
      <c r="EI92" s="163"/>
      <c r="EJ92" s="163"/>
      <c r="EK92" s="163"/>
      <c r="EL92" s="163"/>
      <c r="EM92" s="163"/>
      <c r="EN92" s="163"/>
      <c r="EO92" s="163"/>
      <c r="EP92" s="163"/>
      <c r="EQ92" s="163"/>
      <c r="ER92" s="163"/>
      <c r="ES92" s="163"/>
      <c r="ET92" s="163"/>
      <c r="EU92" s="163"/>
      <c r="EV92" s="163"/>
      <c r="EW92" s="163"/>
      <c r="EX92" s="163"/>
      <c r="EY92" s="163"/>
      <c r="EZ92" s="163"/>
      <c r="FA92" s="163"/>
      <c r="FB92" s="163"/>
      <c r="FC92" s="163"/>
      <c r="FD92" s="163"/>
      <c r="FE92" s="163"/>
      <c r="FF92" s="163"/>
      <c r="FG92" s="163"/>
      <c r="FH92" s="163"/>
      <c r="FI92" s="163"/>
      <c r="FJ92" s="163"/>
      <c r="FK92" s="163"/>
      <c r="FL92" s="163"/>
      <c r="FM92" s="163"/>
      <c r="FN92" s="163"/>
      <c r="FO92" s="163"/>
      <c r="FP92" s="163"/>
      <c r="FQ92" s="163"/>
      <c r="FR92" s="163"/>
      <c r="FS92" s="163"/>
      <c r="FT92" s="163"/>
      <c r="FU92" s="163"/>
      <c r="FV92" s="163"/>
      <c r="FW92" s="163"/>
      <c r="FX92" s="163"/>
      <c r="FY92" s="163"/>
      <c r="FZ92" s="163"/>
      <c r="GA92" s="163"/>
      <c r="GB92" s="163"/>
      <c r="GC92" s="163"/>
      <c r="GD92" s="163"/>
      <c r="GE92" s="163"/>
      <c r="GF92" s="163"/>
      <c r="GG92" s="163"/>
      <c r="GH92" s="163"/>
      <c r="GI92" s="163"/>
      <c r="GJ92" s="163"/>
      <c r="GK92" s="163"/>
      <c r="GL92" s="163"/>
      <c r="GM92" s="163"/>
      <c r="GN92" s="163"/>
      <c r="GO92" s="163"/>
      <c r="GP92" s="163"/>
      <c r="GQ92" s="163"/>
      <c r="GR92" s="163"/>
      <c r="GS92" s="163"/>
      <c r="GT92" s="163"/>
      <c r="GU92" s="163"/>
      <c r="GV92" s="163"/>
      <c r="GW92" s="163"/>
      <c r="GX92" s="163"/>
      <c r="GY92" s="163"/>
      <c r="GZ92" s="163"/>
      <c r="HA92" s="163"/>
      <c r="HB92" s="163"/>
      <c r="HC92" s="163"/>
      <c r="HD92" s="163"/>
      <c r="HE92" s="163"/>
      <c r="HF92" s="163"/>
      <c r="HG92" s="163"/>
      <c r="HH92" s="163"/>
      <c r="HI92" s="163"/>
      <c r="HJ92" s="163"/>
      <c r="HK92" s="163"/>
      <c r="HL92" s="163"/>
      <c r="HM92" s="163"/>
      <c r="HN92" s="163"/>
      <c r="HO92" s="163"/>
      <c r="HP92" s="163"/>
      <c r="HQ92" s="163"/>
      <c r="HR92" s="163"/>
      <c r="HS92" s="163"/>
      <c r="HT92" s="163"/>
      <c r="HU92" s="163"/>
      <c r="HV92" s="163"/>
      <c r="HW92" s="163"/>
      <c r="HX92" s="163"/>
      <c r="HY92" s="163"/>
      <c r="HZ92" s="163"/>
      <c r="IA92" s="163"/>
      <c r="IB92" s="163"/>
      <c r="IC92" s="163"/>
      <c r="ID92" s="163"/>
      <c r="IE92" s="163"/>
      <c r="IF92" s="163"/>
      <c r="IG92" s="163"/>
      <c r="IH92" s="163"/>
      <c r="II92" s="163"/>
      <c r="IJ92" s="163"/>
      <c r="IK92" s="163"/>
      <c r="IL92" s="163"/>
      <c r="IM92" s="163"/>
      <c r="IN92" s="163"/>
      <c r="IO92" s="163"/>
      <c r="IP92" s="163"/>
      <c r="IQ92" s="163"/>
      <c r="IR92" s="163"/>
      <c r="IS92" s="163"/>
      <c r="IT92" s="163"/>
      <c r="IU92" s="163"/>
      <c r="IV92" s="163"/>
      <c r="IW92" s="163"/>
      <c r="IX92" s="163"/>
      <c r="IY92" s="163"/>
      <c r="IZ92" s="163"/>
      <c r="JA92" s="163"/>
      <c r="JB92" s="163"/>
      <c r="JC92" s="163"/>
      <c r="JD92" s="163"/>
      <c r="JE92" s="163"/>
      <c r="JF92" s="163"/>
      <c r="JG92" s="163"/>
      <c r="JH92" s="163"/>
      <c r="JI92" s="163"/>
    </row>
    <row r="93" ht="42" customHeight="1" spans="1:26">
      <c r="A93" s="127" t="s">
        <v>443</v>
      </c>
      <c r="B93" s="23"/>
      <c r="C93" s="128">
        <f>C94+C110+C114+C127+C129</f>
        <v>33</v>
      </c>
      <c r="D93" s="80"/>
      <c r="E93" s="80"/>
      <c r="F93" s="80"/>
      <c r="G93" s="20">
        <f>G94+G110+G114+G127+G129</f>
        <v>33</v>
      </c>
      <c r="H93" s="72"/>
      <c r="I93" s="72"/>
      <c r="J93" s="72"/>
      <c r="K93" s="72"/>
      <c r="L93" s="20"/>
      <c r="M93" s="35">
        <f>M94+M110+M114+M127+M129</f>
        <v>66726</v>
      </c>
      <c r="N93" s="35">
        <f t="shared" ref="N93:W93" si="14">N94+N110+N114+N127+N129</f>
        <v>180600</v>
      </c>
      <c r="O93" s="35">
        <f t="shared" si="14"/>
        <v>208616</v>
      </c>
      <c r="P93" s="35">
        <f t="shared" si="14"/>
        <v>658082</v>
      </c>
      <c r="Q93" s="35">
        <f t="shared" si="14"/>
        <v>4214</v>
      </c>
      <c r="R93" s="35">
        <f t="shared" si="14"/>
        <v>4124</v>
      </c>
      <c r="S93" s="69">
        <f t="shared" si="14"/>
        <v>295</v>
      </c>
      <c r="T93" s="69">
        <f t="shared" si="14"/>
        <v>1118</v>
      </c>
      <c r="U93" s="35">
        <f t="shared" si="14"/>
        <v>650</v>
      </c>
      <c r="V93" s="35">
        <f t="shared" si="14"/>
        <v>2061</v>
      </c>
      <c r="W93" s="35">
        <f t="shared" si="14"/>
        <v>90</v>
      </c>
      <c r="X93" s="35"/>
      <c r="Y93" s="166"/>
      <c r="Z93" s="112"/>
    </row>
    <row r="94" ht="53" customHeight="1" spans="1:26">
      <c r="A94" s="129" t="s">
        <v>444</v>
      </c>
      <c r="B94" s="23"/>
      <c r="C94" s="128">
        <v>15</v>
      </c>
      <c r="D94" s="80"/>
      <c r="E94" s="80"/>
      <c r="F94" s="80"/>
      <c r="G94" s="20">
        <v>15</v>
      </c>
      <c r="H94" s="72"/>
      <c r="I94" s="72"/>
      <c r="J94" s="72"/>
      <c r="K94" s="72"/>
      <c r="L94" s="20"/>
      <c r="M94" s="35">
        <f>M95+M96+M97+M98+M99+M100+M101+M102+M103+M104+M105+M106+M107+M108+M109</f>
        <v>29810</v>
      </c>
      <c r="N94" s="35">
        <f t="shared" ref="N94:W94" si="15">N95+N96+N97+N98+N99+N100+N101+N102+N103+N104+N105+N106+N107+N108+N109</f>
        <v>81403</v>
      </c>
      <c r="O94" s="35">
        <f t="shared" si="15"/>
        <v>95601</v>
      </c>
      <c r="P94" s="35">
        <f t="shared" si="15"/>
        <v>308282</v>
      </c>
      <c r="Q94" s="35">
        <f t="shared" si="15"/>
        <v>650</v>
      </c>
      <c r="R94" s="35">
        <f t="shared" si="15"/>
        <v>650</v>
      </c>
      <c r="S94" s="69"/>
      <c r="T94" s="69">
        <f t="shared" si="15"/>
        <v>650</v>
      </c>
      <c r="U94" s="35"/>
      <c r="V94" s="35"/>
      <c r="W94" s="35"/>
      <c r="X94" s="93"/>
      <c r="Y94" s="166"/>
      <c r="Z94" s="112"/>
    </row>
    <row r="95" ht="46" customHeight="1" spans="1:26">
      <c r="A95" s="130" t="s">
        <v>445</v>
      </c>
      <c r="B95" s="23">
        <v>79</v>
      </c>
      <c r="C95" s="40" t="s">
        <v>446</v>
      </c>
      <c r="D95" s="40" t="s">
        <v>447</v>
      </c>
      <c r="E95" s="31" t="s">
        <v>448</v>
      </c>
      <c r="F95" s="40" t="s">
        <v>449</v>
      </c>
      <c r="G95" s="20">
        <v>1</v>
      </c>
      <c r="H95" s="131" t="s">
        <v>352</v>
      </c>
      <c r="I95" s="31" t="s">
        <v>353</v>
      </c>
      <c r="J95" s="31" t="s">
        <v>40</v>
      </c>
      <c r="K95" s="31" t="s">
        <v>40</v>
      </c>
      <c r="L95" s="31" t="s">
        <v>40</v>
      </c>
      <c r="M95" s="145">
        <v>14264</v>
      </c>
      <c r="N95" s="145">
        <v>38711</v>
      </c>
      <c r="O95" s="31">
        <v>44972</v>
      </c>
      <c r="P95" s="31">
        <v>143696</v>
      </c>
      <c r="Q95" s="155">
        <v>60</v>
      </c>
      <c r="R95" s="69">
        <v>60</v>
      </c>
      <c r="S95" s="69"/>
      <c r="T95" s="69">
        <v>60</v>
      </c>
      <c r="U95" s="35"/>
      <c r="V95" s="20"/>
      <c r="W95" s="20"/>
      <c r="X95" s="73" t="s">
        <v>450</v>
      </c>
      <c r="Y95" s="101" t="s">
        <v>450</v>
      </c>
      <c r="Z95" s="100" t="s">
        <v>342</v>
      </c>
    </row>
    <row r="96" ht="46" customHeight="1" spans="1:26">
      <c r="A96" s="132"/>
      <c r="B96" s="23">
        <v>80</v>
      </c>
      <c r="C96" s="133" t="s">
        <v>451</v>
      </c>
      <c r="D96" s="40" t="s">
        <v>452</v>
      </c>
      <c r="E96" s="31" t="s">
        <v>448</v>
      </c>
      <c r="F96" s="133" t="s">
        <v>453</v>
      </c>
      <c r="G96" s="20">
        <v>1</v>
      </c>
      <c r="H96" s="131" t="s">
        <v>352</v>
      </c>
      <c r="I96" s="31" t="s">
        <v>353</v>
      </c>
      <c r="J96" s="31" t="s">
        <v>40</v>
      </c>
      <c r="K96" s="31" t="s">
        <v>40</v>
      </c>
      <c r="L96" s="31" t="s">
        <v>40</v>
      </c>
      <c r="M96" s="145">
        <v>349</v>
      </c>
      <c r="N96" s="145">
        <v>1221</v>
      </c>
      <c r="O96" s="31">
        <v>1165</v>
      </c>
      <c r="P96" s="31">
        <v>4078</v>
      </c>
      <c r="Q96" s="155">
        <v>20</v>
      </c>
      <c r="R96" s="69">
        <v>20</v>
      </c>
      <c r="S96" s="69"/>
      <c r="T96" s="69">
        <v>20</v>
      </c>
      <c r="U96" s="71"/>
      <c r="V96" s="72"/>
      <c r="W96" s="20"/>
      <c r="X96" s="73" t="s">
        <v>450</v>
      </c>
      <c r="Y96" s="101" t="s">
        <v>450</v>
      </c>
      <c r="Z96" s="100" t="s">
        <v>342</v>
      </c>
    </row>
    <row r="97" ht="46" customHeight="1" spans="1:26">
      <c r="A97" s="132"/>
      <c r="B97" s="23">
        <v>81</v>
      </c>
      <c r="C97" s="40" t="s">
        <v>454</v>
      </c>
      <c r="D97" s="40" t="s">
        <v>455</v>
      </c>
      <c r="E97" s="31" t="s">
        <v>448</v>
      </c>
      <c r="F97" s="133" t="s">
        <v>456</v>
      </c>
      <c r="G97" s="20">
        <v>1</v>
      </c>
      <c r="H97" s="131" t="s">
        <v>352</v>
      </c>
      <c r="I97" s="31" t="s">
        <v>353</v>
      </c>
      <c r="J97" s="31"/>
      <c r="K97" s="31"/>
      <c r="L97" s="145"/>
      <c r="M97" s="145">
        <v>14264</v>
      </c>
      <c r="N97" s="145">
        <v>38711</v>
      </c>
      <c r="O97" s="145">
        <v>44972</v>
      </c>
      <c r="P97" s="145">
        <v>143696</v>
      </c>
      <c r="Q97" s="155">
        <v>20</v>
      </c>
      <c r="R97" s="69">
        <v>20</v>
      </c>
      <c r="S97" s="69"/>
      <c r="T97" s="69">
        <v>20</v>
      </c>
      <c r="U97" s="71"/>
      <c r="V97" s="72"/>
      <c r="W97" s="20"/>
      <c r="X97" s="73" t="s">
        <v>450</v>
      </c>
      <c r="Y97" s="101" t="s">
        <v>450</v>
      </c>
      <c r="Z97" s="100" t="s">
        <v>342</v>
      </c>
    </row>
    <row r="98" ht="46" customHeight="1" spans="1:26">
      <c r="A98" s="132"/>
      <c r="B98" s="23">
        <v>82</v>
      </c>
      <c r="C98" s="133" t="s">
        <v>457</v>
      </c>
      <c r="D98" s="133" t="s">
        <v>458</v>
      </c>
      <c r="E98" s="31" t="s">
        <v>448</v>
      </c>
      <c r="F98" s="133" t="s">
        <v>459</v>
      </c>
      <c r="G98" s="20">
        <v>1</v>
      </c>
      <c r="H98" s="131" t="s">
        <v>460</v>
      </c>
      <c r="I98" s="31"/>
      <c r="J98" s="31" t="s">
        <v>40</v>
      </c>
      <c r="K98" s="31" t="s">
        <v>40</v>
      </c>
      <c r="L98" s="31" t="s">
        <v>40</v>
      </c>
      <c r="M98" s="145">
        <v>356</v>
      </c>
      <c r="N98" s="145">
        <v>986</v>
      </c>
      <c r="O98" s="31">
        <v>2480</v>
      </c>
      <c r="P98" s="31">
        <v>10200</v>
      </c>
      <c r="Q98" s="155">
        <v>125</v>
      </c>
      <c r="R98" s="69">
        <v>125</v>
      </c>
      <c r="S98" s="69"/>
      <c r="T98" s="69">
        <v>125</v>
      </c>
      <c r="U98" s="71"/>
      <c r="V98" s="72"/>
      <c r="W98" s="20"/>
      <c r="X98" s="73" t="s">
        <v>450</v>
      </c>
      <c r="Y98" s="101" t="s">
        <v>450</v>
      </c>
      <c r="Z98" s="100" t="s">
        <v>342</v>
      </c>
    </row>
    <row r="99" ht="83" customHeight="1" spans="1:26">
      <c r="A99" s="132"/>
      <c r="B99" s="23">
        <v>83</v>
      </c>
      <c r="C99" s="133" t="s">
        <v>461</v>
      </c>
      <c r="D99" s="40" t="s">
        <v>462</v>
      </c>
      <c r="E99" s="31" t="s">
        <v>448</v>
      </c>
      <c r="F99" s="133" t="s">
        <v>463</v>
      </c>
      <c r="G99" s="20">
        <v>1</v>
      </c>
      <c r="H99" s="131" t="s">
        <v>37</v>
      </c>
      <c r="I99" s="131" t="s">
        <v>464</v>
      </c>
      <c r="J99" s="31" t="s">
        <v>39</v>
      </c>
      <c r="K99" s="31" t="s">
        <v>40</v>
      </c>
      <c r="L99" s="31" t="s">
        <v>39</v>
      </c>
      <c r="M99" s="145">
        <v>11</v>
      </c>
      <c r="N99" s="145">
        <v>37</v>
      </c>
      <c r="O99" s="145">
        <v>560</v>
      </c>
      <c r="P99" s="145">
        <v>1982</v>
      </c>
      <c r="Q99" s="146">
        <v>80</v>
      </c>
      <c r="R99" s="69">
        <v>80</v>
      </c>
      <c r="S99" s="69"/>
      <c r="T99" s="69">
        <v>80</v>
      </c>
      <c r="U99" s="71"/>
      <c r="V99" s="72"/>
      <c r="W99" s="20"/>
      <c r="X99" s="73" t="s">
        <v>450</v>
      </c>
      <c r="Y99" s="101" t="s">
        <v>450</v>
      </c>
      <c r="Z99" s="100" t="s">
        <v>342</v>
      </c>
    </row>
    <row r="100" ht="95" customHeight="1" spans="1:26">
      <c r="A100" s="132"/>
      <c r="B100" s="23">
        <v>84</v>
      </c>
      <c r="C100" s="133" t="s">
        <v>465</v>
      </c>
      <c r="D100" s="40" t="s">
        <v>466</v>
      </c>
      <c r="E100" s="31" t="s">
        <v>448</v>
      </c>
      <c r="F100" s="133" t="s">
        <v>467</v>
      </c>
      <c r="G100" s="20">
        <v>1</v>
      </c>
      <c r="H100" s="31" t="s">
        <v>146</v>
      </c>
      <c r="I100" s="131" t="s">
        <v>468</v>
      </c>
      <c r="J100" s="31" t="s">
        <v>39</v>
      </c>
      <c r="K100" s="31" t="s">
        <v>40</v>
      </c>
      <c r="L100" s="31" t="s">
        <v>39</v>
      </c>
      <c r="M100" s="145">
        <v>230</v>
      </c>
      <c r="N100" s="145">
        <v>703</v>
      </c>
      <c r="O100" s="145">
        <v>551</v>
      </c>
      <c r="P100" s="145">
        <v>1676</v>
      </c>
      <c r="Q100" s="146">
        <v>55</v>
      </c>
      <c r="R100" s="69">
        <v>55</v>
      </c>
      <c r="S100" s="69"/>
      <c r="T100" s="69">
        <v>55</v>
      </c>
      <c r="U100" s="71"/>
      <c r="V100" s="72"/>
      <c r="W100" s="20"/>
      <c r="X100" s="73" t="s">
        <v>450</v>
      </c>
      <c r="Y100" s="101" t="s">
        <v>450</v>
      </c>
      <c r="Z100" s="100" t="s">
        <v>342</v>
      </c>
    </row>
    <row r="101" ht="84" customHeight="1" spans="1:26">
      <c r="A101" s="132"/>
      <c r="B101" s="23">
        <v>85</v>
      </c>
      <c r="C101" s="133" t="s">
        <v>469</v>
      </c>
      <c r="D101" s="40" t="s">
        <v>470</v>
      </c>
      <c r="E101" s="31" t="s">
        <v>448</v>
      </c>
      <c r="F101" s="133" t="s">
        <v>471</v>
      </c>
      <c r="G101" s="20">
        <v>1</v>
      </c>
      <c r="H101" s="131" t="s">
        <v>74</v>
      </c>
      <c r="I101" s="131" t="s">
        <v>472</v>
      </c>
      <c r="J101" s="131" t="s">
        <v>40</v>
      </c>
      <c r="K101" s="31" t="s">
        <v>40</v>
      </c>
      <c r="L101" s="31" t="s">
        <v>39</v>
      </c>
      <c r="M101" s="145">
        <v>20</v>
      </c>
      <c r="N101" s="145">
        <v>46</v>
      </c>
      <c r="O101" s="145">
        <v>48</v>
      </c>
      <c r="P101" s="145">
        <v>163</v>
      </c>
      <c r="Q101" s="156">
        <v>16.5</v>
      </c>
      <c r="R101" s="156">
        <v>16.5</v>
      </c>
      <c r="S101" s="69"/>
      <c r="T101" s="156">
        <v>16.5</v>
      </c>
      <c r="U101" s="71"/>
      <c r="V101" s="72"/>
      <c r="W101" s="20"/>
      <c r="X101" s="73" t="s">
        <v>450</v>
      </c>
      <c r="Y101" s="101" t="s">
        <v>450</v>
      </c>
      <c r="Z101" s="100" t="s">
        <v>342</v>
      </c>
    </row>
    <row r="102" ht="81" customHeight="1" spans="1:26">
      <c r="A102" s="132"/>
      <c r="B102" s="23">
        <v>86</v>
      </c>
      <c r="C102" s="133" t="s">
        <v>473</v>
      </c>
      <c r="D102" s="40" t="s">
        <v>474</v>
      </c>
      <c r="E102" s="31" t="s">
        <v>448</v>
      </c>
      <c r="F102" s="133" t="s">
        <v>475</v>
      </c>
      <c r="G102" s="20">
        <v>1</v>
      </c>
      <c r="H102" s="131" t="s">
        <v>85</v>
      </c>
      <c r="I102" s="131" t="s">
        <v>476</v>
      </c>
      <c r="J102" s="131" t="s">
        <v>40</v>
      </c>
      <c r="K102" s="31" t="s">
        <v>40</v>
      </c>
      <c r="L102" s="31" t="s">
        <v>39</v>
      </c>
      <c r="M102" s="145">
        <v>26</v>
      </c>
      <c r="N102" s="145">
        <v>69</v>
      </c>
      <c r="O102" s="145">
        <v>83</v>
      </c>
      <c r="P102" s="145">
        <v>275</v>
      </c>
      <c r="Q102" s="146">
        <v>28</v>
      </c>
      <c r="R102" s="146">
        <v>28</v>
      </c>
      <c r="S102" s="69"/>
      <c r="T102" s="146">
        <v>28</v>
      </c>
      <c r="U102" s="71"/>
      <c r="V102" s="72"/>
      <c r="W102" s="20"/>
      <c r="X102" s="73" t="s">
        <v>450</v>
      </c>
      <c r="Y102" s="101" t="s">
        <v>450</v>
      </c>
      <c r="Z102" s="100" t="s">
        <v>342</v>
      </c>
    </row>
    <row r="103" ht="66" customHeight="1" spans="1:26">
      <c r="A103" s="132"/>
      <c r="B103" s="23">
        <v>87</v>
      </c>
      <c r="C103" s="133" t="s">
        <v>477</v>
      </c>
      <c r="D103" s="40" t="s">
        <v>478</v>
      </c>
      <c r="E103" s="31" t="s">
        <v>448</v>
      </c>
      <c r="F103" s="133" t="s">
        <v>479</v>
      </c>
      <c r="G103" s="20">
        <v>1</v>
      </c>
      <c r="H103" s="131" t="s">
        <v>101</v>
      </c>
      <c r="I103" s="131" t="s">
        <v>480</v>
      </c>
      <c r="J103" s="131" t="s">
        <v>40</v>
      </c>
      <c r="K103" s="31" t="s">
        <v>40</v>
      </c>
      <c r="L103" s="31" t="s">
        <v>40</v>
      </c>
      <c r="M103" s="146">
        <v>53</v>
      </c>
      <c r="N103" s="146">
        <v>169</v>
      </c>
      <c r="O103" s="146">
        <v>78</v>
      </c>
      <c r="P103" s="146">
        <v>254</v>
      </c>
      <c r="Q103" s="146">
        <v>25</v>
      </c>
      <c r="R103" s="146">
        <v>25</v>
      </c>
      <c r="S103" s="69"/>
      <c r="T103" s="146">
        <v>25</v>
      </c>
      <c r="U103" s="71"/>
      <c r="V103" s="72"/>
      <c r="W103" s="20"/>
      <c r="X103" s="73" t="s">
        <v>450</v>
      </c>
      <c r="Y103" s="101" t="s">
        <v>450</v>
      </c>
      <c r="Z103" s="100" t="s">
        <v>342</v>
      </c>
    </row>
    <row r="104" ht="75" customHeight="1" spans="1:26">
      <c r="A104" s="132"/>
      <c r="B104" s="23">
        <v>88</v>
      </c>
      <c r="C104" s="133" t="s">
        <v>481</v>
      </c>
      <c r="D104" s="40" t="s">
        <v>482</v>
      </c>
      <c r="E104" s="31" t="s">
        <v>448</v>
      </c>
      <c r="F104" s="133" t="s">
        <v>483</v>
      </c>
      <c r="G104" s="20">
        <v>1</v>
      </c>
      <c r="H104" s="131" t="s">
        <v>68</v>
      </c>
      <c r="I104" s="131" t="s">
        <v>484</v>
      </c>
      <c r="J104" s="131" t="s">
        <v>40</v>
      </c>
      <c r="K104" s="31" t="s">
        <v>40</v>
      </c>
      <c r="L104" s="31" t="s">
        <v>39</v>
      </c>
      <c r="M104" s="146">
        <v>17</v>
      </c>
      <c r="N104" s="146">
        <v>106</v>
      </c>
      <c r="O104" s="146">
        <v>169</v>
      </c>
      <c r="P104" s="146">
        <v>468</v>
      </c>
      <c r="Q104" s="146">
        <v>39</v>
      </c>
      <c r="R104" s="146">
        <v>39</v>
      </c>
      <c r="S104" s="69"/>
      <c r="T104" s="146">
        <v>39</v>
      </c>
      <c r="U104" s="71"/>
      <c r="V104" s="72"/>
      <c r="W104" s="20"/>
      <c r="X104" s="73" t="s">
        <v>450</v>
      </c>
      <c r="Y104" s="101" t="s">
        <v>450</v>
      </c>
      <c r="Z104" s="100" t="s">
        <v>342</v>
      </c>
    </row>
    <row r="105" ht="66" customHeight="1" spans="1:26">
      <c r="A105" s="132"/>
      <c r="B105" s="23">
        <v>89</v>
      </c>
      <c r="C105" s="133" t="s">
        <v>485</v>
      </c>
      <c r="D105" s="40" t="s">
        <v>486</v>
      </c>
      <c r="E105" s="31" t="s">
        <v>448</v>
      </c>
      <c r="F105" s="133" t="s">
        <v>487</v>
      </c>
      <c r="G105" s="20">
        <v>1</v>
      </c>
      <c r="H105" s="131" t="s">
        <v>57</v>
      </c>
      <c r="I105" s="131" t="s">
        <v>488</v>
      </c>
      <c r="J105" s="131" t="s">
        <v>39</v>
      </c>
      <c r="K105" s="31" t="s">
        <v>40</v>
      </c>
      <c r="L105" s="31" t="s">
        <v>39</v>
      </c>
      <c r="M105" s="146">
        <v>13</v>
      </c>
      <c r="N105" s="146">
        <v>36</v>
      </c>
      <c r="O105" s="146">
        <v>53</v>
      </c>
      <c r="P105" s="146">
        <v>139</v>
      </c>
      <c r="Q105" s="146">
        <v>28</v>
      </c>
      <c r="R105" s="146">
        <v>28</v>
      </c>
      <c r="S105" s="69"/>
      <c r="T105" s="146">
        <v>28</v>
      </c>
      <c r="U105" s="71"/>
      <c r="V105" s="72"/>
      <c r="W105" s="20"/>
      <c r="X105" s="73" t="s">
        <v>450</v>
      </c>
      <c r="Y105" s="101" t="s">
        <v>450</v>
      </c>
      <c r="Z105" s="100" t="s">
        <v>342</v>
      </c>
    </row>
    <row r="106" ht="76" customHeight="1" spans="1:26">
      <c r="A106" s="132"/>
      <c r="B106" s="23">
        <v>90</v>
      </c>
      <c r="C106" s="133" t="s">
        <v>489</v>
      </c>
      <c r="D106" s="40" t="s">
        <v>490</v>
      </c>
      <c r="E106" s="31" t="s">
        <v>448</v>
      </c>
      <c r="F106" s="133" t="s">
        <v>491</v>
      </c>
      <c r="G106" s="20">
        <v>1</v>
      </c>
      <c r="H106" s="131" t="s">
        <v>107</v>
      </c>
      <c r="I106" s="131" t="s">
        <v>492</v>
      </c>
      <c r="J106" s="131" t="s">
        <v>40</v>
      </c>
      <c r="K106" s="31" t="s">
        <v>40</v>
      </c>
      <c r="L106" s="31" t="s">
        <v>40</v>
      </c>
      <c r="M106" s="146">
        <v>15</v>
      </c>
      <c r="N106" s="146">
        <v>49</v>
      </c>
      <c r="O106" s="146">
        <v>44</v>
      </c>
      <c r="P106" s="146">
        <v>157</v>
      </c>
      <c r="Q106" s="156">
        <v>13.5</v>
      </c>
      <c r="R106" s="156">
        <v>13.5</v>
      </c>
      <c r="S106" s="69"/>
      <c r="T106" s="156">
        <v>13.5</v>
      </c>
      <c r="U106" s="71"/>
      <c r="V106" s="72"/>
      <c r="W106" s="20"/>
      <c r="X106" s="73" t="s">
        <v>450</v>
      </c>
      <c r="Y106" s="101" t="s">
        <v>450</v>
      </c>
      <c r="Z106" s="100" t="s">
        <v>342</v>
      </c>
    </row>
    <row r="107" ht="75" customHeight="1" spans="1:26">
      <c r="A107" s="132"/>
      <c r="B107" s="23">
        <v>91</v>
      </c>
      <c r="C107" s="133" t="s">
        <v>493</v>
      </c>
      <c r="D107" s="40" t="s">
        <v>494</v>
      </c>
      <c r="E107" s="31" t="s">
        <v>448</v>
      </c>
      <c r="F107" s="133" t="s">
        <v>495</v>
      </c>
      <c r="G107" s="20">
        <v>1</v>
      </c>
      <c r="H107" s="131" t="s">
        <v>114</v>
      </c>
      <c r="I107" s="131" t="s">
        <v>496</v>
      </c>
      <c r="J107" s="31" t="s">
        <v>40</v>
      </c>
      <c r="K107" s="31" t="s">
        <v>39</v>
      </c>
      <c r="L107" s="31" t="s">
        <v>40</v>
      </c>
      <c r="M107" s="146">
        <v>80</v>
      </c>
      <c r="N107" s="146">
        <v>258</v>
      </c>
      <c r="O107" s="146">
        <v>153</v>
      </c>
      <c r="P107" s="146">
        <v>556</v>
      </c>
      <c r="Q107" s="146">
        <v>49</v>
      </c>
      <c r="R107" s="146">
        <v>49</v>
      </c>
      <c r="S107" s="69"/>
      <c r="T107" s="146">
        <v>49</v>
      </c>
      <c r="U107" s="71"/>
      <c r="V107" s="72"/>
      <c r="W107" s="20"/>
      <c r="X107" s="73" t="s">
        <v>450</v>
      </c>
      <c r="Y107" s="101" t="s">
        <v>450</v>
      </c>
      <c r="Z107" s="100" t="s">
        <v>342</v>
      </c>
    </row>
    <row r="108" ht="104" customHeight="1" spans="1:26">
      <c r="A108" s="132"/>
      <c r="B108" s="23">
        <v>92</v>
      </c>
      <c r="C108" s="133" t="s">
        <v>497</v>
      </c>
      <c r="D108" s="40" t="s">
        <v>498</v>
      </c>
      <c r="E108" s="31" t="s">
        <v>448</v>
      </c>
      <c r="F108" s="133" t="s">
        <v>499</v>
      </c>
      <c r="G108" s="20">
        <v>1</v>
      </c>
      <c r="H108" s="131" t="s">
        <v>125</v>
      </c>
      <c r="I108" s="131" t="s">
        <v>500</v>
      </c>
      <c r="J108" s="131" t="s">
        <v>40</v>
      </c>
      <c r="K108" s="31" t="s">
        <v>40</v>
      </c>
      <c r="L108" s="31" t="s">
        <v>40</v>
      </c>
      <c r="M108" s="146">
        <v>103</v>
      </c>
      <c r="N108" s="146">
        <v>268</v>
      </c>
      <c r="O108" s="146">
        <v>245</v>
      </c>
      <c r="P108" s="146">
        <v>828</v>
      </c>
      <c r="Q108" s="156">
        <v>77.5</v>
      </c>
      <c r="R108" s="156">
        <v>77.5</v>
      </c>
      <c r="S108" s="69"/>
      <c r="T108" s="146">
        <v>77.5</v>
      </c>
      <c r="U108" s="71"/>
      <c r="V108" s="72"/>
      <c r="W108" s="20"/>
      <c r="X108" s="73" t="s">
        <v>450</v>
      </c>
      <c r="Y108" s="101" t="s">
        <v>450</v>
      </c>
      <c r="Z108" s="100" t="s">
        <v>342</v>
      </c>
    </row>
    <row r="109" ht="66" customHeight="1" spans="1:26">
      <c r="A109" s="130"/>
      <c r="B109" s="23">
        <v>93</v>
      </c>
      <c r="C109" s="133" t="s">
        <v>501</v>
      </c>
      <c r="D109" s="40" t="s">
        <v>502</v>
      </c>
      <c r="E109" s="31" t="s">
        <v>448</v>
      </c>
      <c r="F109" s="133" t="s">
        <v>503</v>
      </c>
      <c r="G109" s="20">
        <v>1</v>
      </c>
      <c r="H109" s="131" t="s">
        <v>135</v>
      </c>
      <c r="I109" s="131" t="s">
        <v>504</v>
      </c>
      <c r="J109" s="131" t="s">
        <v>40</v>
      </c>
      <c r="K109" s="31" t="s">
        <v>40</v>
      </c>
      <c r="L109" s="31" t="s">
        <v>39</v>
      </c>
      <c r="M109" s="146">
        <v>9</v>
      </c>
      <c r="N109" s="146">
        <v>33</v>
      </c>
      <c r="O109" s="146">
        <v>28</v>
      </c>
      <c r="P109" s="146">
        <v>114</v>
      </c>
      <c r="Q109" s="156">
        <v>13.5</v>
      </c>
      <c r="R109" s="156">
        <v>13.5</v>
      </c>
      <c r="S109" s="69"/>
      <c r="T109" s="156">
        <v>13.5</v>
      </c>
      <c r="U109" s="157"/>
      <c r="V109" s="72"/>
      <c r="W109" s="20"/>
      <c r="X109" s="73" t="s">
        <v>450</v>
      </c>
      <c r="Y109" s="101" t="s">
        <v>450</v>
      </c>
      <c r="Z109" s="100" t="s">
        <v>342</v>
      </c>
    </row>
    <row r="110" ht="40" customHeight="1" spans="1:26">
      <c r="A110" s="134" t="s">
        <v>505</v>
      </c>
      <c r="B110" s="23"/>
      <c r="C110" s="135">
        <v>3</v>
      </c>
      <c r="D110" s="40"/>
      <c r="E110" s="31"/>
      <c r="F110" s="133"/>
      <c r="G110" s="20">
        <v>3</v>
      </c>
      <c r="H110" s="131"/>
      <c r="I110" s="131"/>
      <c r="J110" s="131"/>
      <c r="K110" s="31"/>
      <c r="L110" s="31"/>
      <c r="M110" s="146">
        <f t="shared" ref="M110:R110" si="16">M111+M112+M113</f>
        <v>25767</v>
      </c>
      <c r="N110" s="146">
        <f t="shared" si="16"/>
        <v>69415</v>
      </c>
      <c r="O110" s="146">
        <f t="shared" si="16"/>
        <v>80193</v>
      </c>
      <c r="P110" s="146">
        <f t="shared" si="16"/>
        <v>247957</v>
      </c>
      <c r="Q110" s="146">
        <f t="shared" si="16"/>
        <v>1162</v>
      </c>
      <c r="R110" s="146">
        <f t="shared" si="16"/>
        <v>1072</v>
      </c>
      <c r="S110" s="146"/>
      <c r="T110" s="146"/>
      <c r="U110" s="146"/>
      <c r="V110" s="146">
        <f>V111+V112+V113</f>
        <v>1072</v>
      </c>
      <c r="W110" s="146">
        <f>W111+W112+W113</f>
        <v>90</v>
      </c>
      <c r="X110" s="73"/>
      <c r="Y110" s="101"/>
      <c r="Z110" s="100"/>
    </row>
    <row r="111" ht="64" customHeight="1" spans="1:26">
      <c r="A111" s="130"/>
      <c r="B111" s="23">
        <v>94</v>
      </c>
      <c r="C111" s="29" t="s">
        <v>506</v>
      </c>
      <c r="D111" s="29" t="s">
        <v>507</v>
      </c>
      <c r="E111" s="32" t="s">
        <v>172</v>
      </c>
      <c r="F111" s="29" t="s">
        <v>508</v>
      </c>
      <c r="G111" s="32">
        <v>1</v>
      </c>
      <c r="H111" s="32" t="s">
        <v>509</v>
      </c>
      <c r="I111" s="32" t="s">
        <v>510</v>
      </c>
      <c r="J111" s="32"/>
      <c r="K111" s="32"/>
      <c r="L111" s="32"/>
      <c r="M111" s="32">
        <f>71+914+1088+1160+1444</f>
        <v>4677</v>
      </c>
      <c r="N111" s="32">
        <f>169+3798+2912+3024+2449</f>
        <v>12352</v>
      </c>
      <c r="O111" s="32">
        <f>247+6018+2093+2698+3410</f>
        <v>14466</v>
      </c>
      <c r="P111" s="32">
        <f>717+19654+6469+10664</f>
        <v>37504</v>
      </c>
      <c r="Q111" s="32">
        <f t="shared" ref="Q111:Q116" si="17">R111</f>
        <v>232</v>
      </c>
      <c r="R111" s="32">
        <v>232</v>
      </c>
      <c r="S111" s="78"/>
      <c r="T111" s="78"/>
      <c r="U111" s="32"/>
      <c r="V111" s="32">
        <v>232</v>
      </c>
      <c r="W111" s="32"/>
      <c r="X111" s="32" t="s">
        <v>297</v>
      </c>
      <c r="Y111" s="32" t="s">
        <v>297</v>
      </c>
      <c r="Z111" s="111" t="s">
        <v>511</v>
      </c>
    </row>
    <row r="112" ht="71" customHeight="1" spans="1:26">
      <c r="A112" s="130"/>
      <c r="B112" s="23">
        <v>95</v>
      </c>
      <c r="C112" s="29" t="s">
        <v>512</v>
      </c>
      <c r="D112" s="29" t="s">
        <v>513</v>
      </c>
      <c r="E112" s="32" t="s">
        <v>172</v>
      </c>
      <c r="F112" s="29" t="s">
        <v>514</v>
      </c>
      <c r="G112" s="32">
        <v>1</v>
      </c>
      <c r="H112" s="32" t="s">
        <v>352</v>
      </c>
      <c r="I112" s="32" t="s">
        <v>510</v>
      </c>
      <c r="J112" s="32"/>
      <c r="K112" s="32"/>
      <c r="L112" s="32"/>
      <c r="M112" s="32">
        <v>14264</v>
      </c>
      <c r="N112" s="32">
        <v>38711</v>
      </c>
      <c r="O112" s="32">
        <v>44972</v>
      </c>
      <c r="P112" s="32">
        <v>143696</v>
      </c>
      <c r="Q112" s="32">
        <f t="shared" si="17"/>
        <v>630</v>
      </c>
      <c r="R112" s="32">
        <v>630</v>
      </c>
      <c r="S112" s="78"/>
      <c r="T112" s="78"/>
      <c r="U112" s="32"/>
      <c r="V112" s="32">
        <v>630</v>
      </c>
      <c r="W112" s="32"/>
      <c r="X112" s="32" t="s">
        <v>515</v>
      </c>
      <c r="Y112" s="32" t="s">
        <v>297</v>
      </c>
      <c r="Z112" s="111" t="s">
        <v>511</v>
      </c>
    </row>
    <row r="113" ht="78" customHeight="1" spans="1:26">
      <c r="A113" s="130"/>
      <c r="B113" s="23">
        <v>96</v>
      </c>
      <c r="C113" s="29" t="s">
        <v>516</v>
      </c>
      <c r="D113" s="29" t="s">
        <v>517</v>
      </c>
      <c r="E113" s="32" t="s">
        <v>518</v>
      </c>
      <c r="F113" s="29" t="s">
        <v>519</v>
      </c>
      <c r="G113" s="32">
        <v>1</v>
      </c>
      <c r="H113" s="32" t="s">
        <v>352</v>
      </c>
      <c r="I113" s="32" t="s">
        <v>510</v>
      </c>
      <c r="J113" s="32"/>
      <c r="K113" s="32"/>
      <c r="L113" s="32"/>
      <c r="M113" s="32">
        <v>6826</v>
      </c>
      <c r="N113" s="32">
        <v>18352</v>
      </c>
      <c r="O113" s="32">
        <v>20755</v>
      </c>
      <c r="P113" s="32">
        <v>66757</v>
      </c>
      <c r="Q113" s="32">
        <f>R113+W113</f>
        <v>300</v>
      </c>
      <c r="R113" s="32">
        <v>210</v>
      </c>
      <c r="S113" s="78"/>
      <c r="T113" s="78"/>
      <c r="U113" s="32"/>
      <c r="V113" s="32">
        <v>210</v>
      </c>
      <c r="W113" s="32">
        <v>90</v>
      </c>
      <c r="X113" s="32" t="s">
        <v>297</v>
      </c>
      <c r="Y113" s="32" t="s">
        <v>297</v>
      </c>
      <c r="Z113" s="111" t="s">
        <v>511</v>
      </c>
    </row>
    <row r="114" ht="29" customHeight="1" spans="1:26">
      <c r="A114" s="136" t="s">
        <v>520</v>
      </c>
      <c r="B114" s="23"/>
      <c r="C114" s="137">
        <v>12</v>
      </c>
      <c r="D114" s="29"/>
      <c r="E114" s="29"/>
      <c r="F114" s="29"/>
      <c r="G114" s="20">
        <v>12</v>
      </c>
      <c r="H114" s="131"/>
      <c r="I114" s="131"/>
      <c r="J114" s="131"/>
      <c r="K114" s="31"/>
      <c r="L114" s="31"/>
      <c r="M114" s="146">
        <f>SUM(M115:M126)</f>
        <v>2268</v>
      </c>
      <c r="N114" s="146">
        <f t="shared" ref="N114:V114" si="18">SUM(N115:N126)</f>
        <v>5312</v>
      </c>
      <c r="O114" s="146">
        <f t="shared" si="18"/>
        <v>6734</v>
      </c>
      <c r="P114" s="146">
        <f t="shared" si="18"/>
        <v>20253</v>
      </c>
      <c r="Q114" s="146">
        <f t="shared" si="18"/>
        <v>1162</v>
      </c>
      <c r="R114" s="146">
        <f t="shared" si="18"/>
        <v>1162</v>
      </c>
      <c r="S114" s="146">
        <f t="shared" si="18"/>
        <v>0</v>
      </c>
      <c r="T114" s="146">
        <f t="shared" si="18"/>
        <v>280</v>
      </c>
      <c r="U114" s="146">
        <f t="shared" si="18"/>
        <v>20</v>
      </c>
      <c r="V114" s="146">
        <f t="shared" si="18"/>
        <v>862</v>
      </c>
      <c r="W114" s="146"/>
      <c r="X114" s="73"/>
      <c r="Y114" s="101"/>
      <c r="Z114" s="112"/>
    </row>
    <row r="115" ht="83" customHeight="1" spans="1:26">
      <c r="A115" s="130" t="s">
        <v>521</v>
      </c>
      <c r="B115" s="138">
        <v>97</v>
      </c>
      <c r="C115" s="29" t="s">
        <v>522</v>
      </c>
      <c r="D115" s="29" t="s">
        <v>523</v>
      </c>
      <c r="E115" s="29" t="s">
        <v>524</v>
      </c>
      <c r="F115" s="29" t="s">
        <v>525</v>
      </c>
      <c r="G115" s="20">
        <v>1</v>
      </c>
      <c r="H115" s="32" t="s">
        <v>57</v>
      </c>
      <c r="I115" s="32" t="s">
        <v>310</v>
      </c>
      <c r="J115" s="32" t="s">
        <v>40</v>
      </c>
      <c r="K115" s="32" t="s">
        <v>40</v>
      </c>
      <c r="L115" s="32" t="s">
        <v>40</v>
      </c>
      <c r="M115" s="32">
        <v>21</v>
      </c>
      <c r="N115" s="32">
        <v>45</v>
      </c>
      <c r="O115" s="32">
        <v>256</v>
      </c>
      <c r="P115" s="32">
        <v>823</v>
      </c>
      <c r="Q115" s="32">
        <v>200</v>
      </c>
      <c r="R115" s="32">
        <v>200</v>
      </c>
      <c r="S115" s="78"/>
      <c r="T115" s="78">
        <v>200</v>
      </c>
      <c r="U115" s="78"/>
      <c r="V115" s="31"/>
      <c r="W115" s="31"/>
      <c r="X115" s="73" t="s">
        <v>232</v>
      </c>
      <c r="Y115" s="101" t="s">
        <v>155</v>
      </c>
      <c r="Z115" s="100" t="s">
        <v>342</v>
      </c>
    </row>
    <row r="116" ht="54" customHeight="1" spans="1:26">
      <c r="A116" s="26"/>
      <c r="B116" s="138">
        <v>98</v>
      </c>
      <c r="C116" s="29" t="s">
        <v>526</v>
      </c>
      <c r="D116" s="29" t="s">
        <v>527</v>
      </c>
      <c r="E116" s="32" t="s">
        <v>528</v>
      </c>
      <c r="F116" s="29" t="s">
        <v>529</v>
      </c>
      <c r="G116" s="35">
        <v>1</v>
      </c>
      <c r="H116" s="32" t="s">
        <v>422</v>
      </c>
      <c r="I116" s="32" t="s">
        <v>530</v>
      </c>
      <c r="J116" s="32" t="s">
        <v>39</v>
      </c>
      <c r="K116" s="32" t="s">
        <v>40</v>
      </c>
      <c r="L116" s="32" t="s">
        <v>40</v>
      </c>
      <c r="M116" s="32">
        <v>457</v>
      </c>
      <c r="N116" s="32">
        <v>919</v>
      </c>
      <c r="O116" s="32">
        <v>1523</v>
      </c>
      <c r="P116" s="32">
        <v>3210</v>
      </c>
      <c r="Q116" s="32">
        <f t="shared" si="17"/>
        <v>224</v>
      </c>
      <c r="R116" s="35">
        <v>224</v>
      </c>
      <c r="S116" s="69"/>
      <c r="T116" s="69"/>
      <c r="U116" s="69"/>
      <c r="V116" s="35">
        <v>224</v>
      </c>
      <c r="W116" s="35"/>
      <c r="X116" s="32" t="s">
        <v>515</v>
      </c>
      <c r="Y116" s="32" t="s">
        <v>531</v>
      </c>
      <c r="Z116" s="111" t="s">
        <v>532</v>
      </c>
    </row>
    <row r="117" ht="65" customHeight="1" spans="1:26">
      <c r="A117" s="26"/>
      <c r="B117" s="138">
        <v>99</v>
      </c>
      <c r="C117" s="29" t="s">
        <v>533</v>
      </c>
      <c r="D117" s="29" t="s">
        <v>534</v>
      </c>
      <c r="E117" s="32" t="s">
        <v>253</v>
      </c>
      <c r="F117" s="29" t="s">
        <v>535</v>
      </c>
      <c r="G117" s="32">
        <v>1</v>
      </c>
      <c r="H117" s="32" t="s">
        <v>37</v>
      </c>
      <c r="I117" s="32" t="s">
        <v>47</v>
      </c>
      <c r="J117" s="32" t="s">
        <v>39</v>
      </c>
      <c r="K117" s="32" t="s">
        <v>40</v>
      </c>
      <c r="L117" s="32" t="s">
        <v>40</v>
      </c>
      <c r="M117" s="32">
        <v>15</v>
      </c>
      <c r="N117" s="32">
        <v>40</v>
      </c>
      <c r="O117" s="35">
        <v>50</v>
      </c>
      <c r="P117" s="35">
        <v>125</v>
      </c>
      <c r="Q117" s="32">
        <v>80</v>
      </c>
      <c r="R117" s="146">
        <v>80</v>
      </c>
      <c r="S117" s="146"/>
      <c r="T117" s="146">
        <v>80</v>
      </c>
      <c r="U117" s="146"/>
      <c r="V117" s="146"/>
      <c r="W117" s="35"/>
      <c r="X117" s="32" t="s">
        <v>242</v>
      </c>
      <c r="Y117" s="32" t="s">
        <v>155</v>
      </c>
      <c r="Z117" s="111" t="s">
        <v>511</v>
      </c>
    </row>
    <row r="118" ht="82" customHeight="1" spans="1:26">
      <c r="A118" s="26"/>
      <c r="B118" s="138">
        <v>100</v>
      </c>
      <c r="C118" s="29" t="s">
        <v>536</v>
      </c>
      <c r="D118" s="29" t="s">
        <v>537</v>
      </c>
      <c r="E118" s="32" t="s">
        <v>253</v>
      </c>
      <c r="F118" s="29" t="s">
        <v>538</v>
      </c>
      <c r="G118" s="32">
        <v>1</v>
      </c>
      <c r="H118" s="32" t="s">
        <v>37</v>
      </c>
      <c r="I118" s="32" t="s">
        <v>47</v>
      </c>
      <c r="J118" s="32" t="s">
        <v>39</v>
      </c>
      <c r="K118" s="32" t="s">
        <v>40</v>
      </c>
      <c r="L118" s="32" t="s">
        <v>40</v>
      </c>
      <c r="M118" s="32">
        <v>86</v>
      </c>
      <c r="N118" s="32">
        <v>113</v>
      </c>
      <c r="O118" s="35">
        <v>288</v>
      </c>
      <c r="P118" s="35">
        <v>904</v>
      </c>
      <c r="Q118" s="32">
        <v>120</v>
      </c>
      <c r="R118" s="146">
        <v>120</v>
      </c>
      <c r="S118" s="146"/>
      <c r="T118" s="146"/>
      <c r="U118" s="146"/>
      <c r="V118" s="146">
        <v>120</v>
      </c>
      <c r="W118" s="35"/>
      <c r="X118" s="32" t="s">
        <v>242</v>
      </c>
      <c r="Y118" s="32" t="s">
        <v>155</v>
      </c>
      <c r="Z118" s="111"/>
    </row>
    <row r="119" ht="90" customHeight="1" spans="1:26">
      <c r="A119" s="26"/>
      <c r="B119" s="138">
        <v>101</v>
      </c>
      <c r="C119" s="29" t="s">
        <v>539</v>
      </c>
      <c r="D119" s="34" t="s">
        <v>540</v>
      </c>
      <c r="E119" s="32" t="s">
        <v>172</v>
      </c>
      <c r="F119" s="34" t="s">
        <v>541</v>
      </c>
      <c r="G119" s="35">
        <v>1</v>
      </c>
      <c r="H119" s="32" t="s">
        <v>74</v>
      </c>
      <c r="I119" s="32" t="s">
        <v>542</v>
      </c>
      <c r="J119" s="32" t="s">
        <v>542</v>
      </c>
      <c r="K119" s="32" t="s">
        <v>40</v>
      </c>
      <c r="L119" s="35" t="s">
        <v>542</v>
      </c>
      <c r="M119" s="35">
        <v>573</v>
      </c>
      <c r="N119" s="35">
        <v>874</v>
      </c>
      <c r="O119" s="35">
        <v>1750</v>
      </c>
      <c r="P119" s="35">
        <v>5712</v>
      </c>
      <c r="Q119" s="32">
        <f t="shared" ref="Q119:Q125" si="19">R119</f>
        <v>95</v>
      </c>
      <c r="R119" s="35">
        <f>S119+T119+U119+V119</f>
        <v>95</v>
      </c>
      <c r="S119" s="69"/>
      <c r="T119" s="69"/>
      <c r="U119" s="69"/>
      <c r="V119" s="35">
        <v>95</v>
      </c>
      <c r="W119" s="35"/>
      <c r="X119" s="32" t="s">
        <v>226</v>
      </c>
      <c r="Y119" s="32" t="s">
        <v>155</v>
      </c>
      <c r="Z119" s="111" t="s">
        <v>511</v>
      </c>
    </row>
    <row r="120" ht="78" customHeight="1" spans="1:26">
      <c r="A120" s="26"/>
      <c r="B120" s="138">
        <v>102</v>
      </c>
      <c r="C120" s="29" t="s">
        <v>543</v>
      </c>
      <c r="D120" s="34" t="s">
        <v>544</v>
      </c>
      <c r="E120" s="32" t="s">
        <v>172</v>
      </c>
      <c r="F120" s="34" t="s">
        <v>545</v>
      </c>
      <c r="G120" s="35">
        <v>1</v>
      </c>
      <c r="H120" s="32" t="s">
        <v>74</v>
      </c>
      <c r="I120" s="32" t="s">
        <v>542</v>
      </c>
      <c r="J120" s="32" t="s">
        <v>542</v>
      </c>
      <c r="K120" s="32" t="s">
        <v>40</v>
      </c>
      <c r="L120" s="35" t="s">
        <v>542</v>
      </c>
      <c r="M120" s="35">
        <v>220</v>
      </c>
      <c r="N120" s="35">
        <v>471</v>
      </c>
      <c r="O120" s="35">
        <v>726</v>
      </c>
      <c r="P120" s="35">
        <v>2447</v>
      </c>
      <c r="Q120" s="32">
        <f t="shared" si="19"/>
        <v>60</v>
      </c>
      <c r="R120" s="35">
        <f>S120+T120+U120+V120</f>
        <v>60</v>
      </c>
      <c r="S120" s="77"/>
      <c r="T120" s="77"/>
      <c r="U120" s="35"/>
      <c r="V120" s="35">
        <v>60</v>
      </c>
      <c r="W120" s="35"/>
      <c r="X120" s="32" t="s">
        <v>226</v>
      </c>
      <c r="Y120" s="32" t="s">
        <v>155</v>
      </c>
      <c r="Z120" s="111" t="s">
        <v>511</v>
      </c>
    </row>
    <row r="121" ht="78" customHeight="1" spans="1:26">
      <c r="A121" s="26"/>
      <c r="B121" s="138">
        <v>103</v>
      </c>
      <c r="C121" s="29" t="s">
        <v>546</v>
      </c>
      <c r="D121" s="29" t="s">
        <v>547</v>
      </c>
      <c r="E121" s="32" t="s">
        <v>172</v>
      </c>
      <c r="F121" s="29" t="s">
        <v>548</v>
      </c>
      <c r="G121" s="35">
        <v>1</v>
      </c>
      <c r="H121" s="42" t="s">
        <v>68</v>
      </c>
      <c r="I121" s="42" t="s">
        <v>549</v>
      </c>
      <c r="J121" s="32" t="s">
        <v>40</v>
      </c>
      <c r="K121" s="32" t="s">
        <v>40</v>
      </c>
      <c r="L121" s="32" t="s">
        <v>40</v>
      </c>
      <c r="M121" s="32">
        <v>57</v>
      </c>
      <c r="N121" s="32">
        <v>138</v>
      </c>
      <c r="O121" s="32">
        <v>190</v>
      </c>
      <c r="P121" s="32">
        <v>618</v>
      </c>
      <c r="Q121" s="32">
        <f t="shared" si="19"/>
        <v>100</v>
      </c>
      <c r="R121" s="146">
        <v>100</v>
      </c>
      <c r="S121" s="158"/>
      <c r="T121" s="158"/>
      <c r="U121" s="71"/>
      <c r="V121" s="35">
        <v>100</v>
      </c>
      <c r="W121" s="35"/>
      <c r="X121" s="42" t="s">
        <v>186</v>
      </c>
      <c r="Y121" s="42" t="s">
        <v>155</v>
      </c>
      <c r="Z121" s="111" t="s">
        <v>511</v>
      </c>
    </row>
    <row r="122" ht="72" customHeight="1" spans="1:26">
      <c r="A122" s="26"/>
      <c r="B122" s="138">
        <v>104</v>
      </c>
      <c r="C122" s="29" t="s">
        <v>550</v>
      </c>
      <c r="D122" s="29" t="s">
        <v>551</v>
      </c>
      <c r="E122" s="32" t="s">
        <v>151</v>
      </c>
      <c r="F122" s="29" t="s">
        <v>552</v>
      </c>
      <c r="G122" s="32">
        <v>1</v>
      </c>
      <c r="H122" s="32" t="s">
        <v>135</v>
      </c>
      <c r="I122" s="32" t="s">
        <v>553</v>
      </c>
      <c r="J122" s="32" t="s">
        <v>40</v>
      </c>
      <c r="K122" s="32" t="s">
        <v>40</v>
      </c>
      <c r="L122" s="32" t="s">
        <v>40</v>
      </c>
      <c r="M122" s="32">
        <v>13</v>
      </c>
      <c r="N122" s="32">
        <v>29</v>
      </c>
      <c r="O122" s="32">
        <v>42</v>
      </c>
      <c r="P122" s="32">
        <v>132</v>
      </c>
      <c r="Q122" s="32">
        <f t="shared" si="19"/>
        <v>50</v>
      </c>
      <c r="R122" s="32">
        <v>50</v>
      </c>
      <c r="S122" s="75"/>
      <c r="T122" s="75"/>
      <c r="U122" s="32"/>
      <c r="V122" s="32">
        <v>50</v>
      </c>
      <c r="W122" s="32"/>
      <c r="X122" s="76" t="s">
        <v>250</v>
      </c>
      <c r="Y122" s="76" t="s">
        <v>155</v>
      </c>
      <c r="Z122" s="111" t="s">
        <v>511</v>
      </c>
    </row>
    <row r="123" ht="72" customHeight="1" spans="1:26">
      <c r="A123" s="26"/>
      <c r="B123" s="138">
        <v>105</v>
      </c>
      <c r="C123" s="29" t="s">
        <v>554</v>
      </c>
      <c r="D123" s="29" t="s">
        <v>555</v>
      </c>
      <c r="E123" s="32" t="s">
        <v>214</v>
      </c>
      <c r="F123" s="29" t="s">
        <v>556</v>
      </c>
      <c r="G123" s="32">
        <v>1</v>
      </c>
      <c r="H123" s="32" t="s">
        <v>125</v>
      </c>
      <c r="I123" s="32" t="s">
        <v>126</v>
      </c>
      <c r="J123" s="32" t="s">
        <v>40</v>
      </c>
      <c r="K123" s="32" t="s">
        <v>40</v>
      </c>
      <c r="L123" s="32" t="s">
        <v>40</v>
      </c>
      <c r="M123" s="32">
        <v>131</v>
      </c>
      <c r="N123" s="32">
        <v>412</v>
      </c>
      <c r="O123" s="32">
        <v>275</v>
      </c>
      <c r="P123" s="32">
        <v>963</v>
      </c>
      <c r="Q123" s="32">
        <f t="shared" si="19"/>
        <v>60</v>
      </c>
      <c r="R123" s="32">
        <v>60</v>
      </c>
      <c r="S123" s="75"/>
      <c r="T123" s="75"/>
      <c r="U123" s="32"/>
      <c r="V123" s="32">
        <v>60</v>
      </c>
      <c r="W123" s="32"/>
      <c r="X123" s="32" t="s">
        <v>175</v>
      </c>
      <c r="Y123" s="32" t="s">
        <v>42</v>
      </c>
      <c r="Z123" s="111" t="s">
        <v>511</v>
      </c>
    </row>
    <row r="124" ht="148" customHeight="1" spans="1:26">
      <c r="A124" s="26"/>
      <c r="B124" s="138">
        <v>106</v>
      </c>
      <c r="C124" s="29" t="s">
        <v>557</v>
      </c>
      <c r="D124" s="29" t="s">
        <v>558</v>
      </c>
      <c r="E124" s="32" t="s">
        <v>253</v>
      </c>
      <c r="F124" s="29" t="s">
        <v>559</v>
      </c>
      <c r="G124" s="35">
        <v>1</v>
      </c>
      <c r="H124" s="32" t="s">
        <v>85</v>
      </c>
      <c r="I124" s="32" t="s">
        <v>560</v>
      </c>
      <c r="J124" s="32" t="s">
        <v>39</v>
      </c>
      <c r="K124" s="32" t="s">
        <v>40</v>
      </c>
      <c r="L124" s="32" t="s">
        <v>40</v>
      </c>
      <c r="M124" s="35">
        <v>492</v>
      </c>
      <c r="N124" s="35">
        <v>1566</v>
      </c>
      <c r="O124" s="35">
        <v>1020</v>
      </c>
      <c r="P124" s="35">
        <v>3120</v>
      </c>
      <c r="Q124" s="32">
        <f t="shared" si="19"/>
        <v>100</v>
      </c>
      <c r="R124" s="32">
        <v>100</v>
      </c>
      <c r="S124" s="77"/>
      <c r="T124" s="75"/>
      <c r="U124" s="32"/>
      <c r="V124" s="32">
        <v>100</v>
      </c>
      <c r="W124" s="32"/>
      <c r="X124" s="76" t="s">
        <v>154</v>
      </c>
      <c r="Y124" s="76" t="s">
        <v>155</v>
      </c>
      <c r="Z124" s="111" t="s">
        <v>511</v>
      </c>
    </row>
    <row r="125" ht="70" customHeight="1" spans="1:26">
      <c r="A125" s="26"/>
      <c r="B125" s="138">
        <v>107</v>
      </c>
      <c r="C125" s="29" t="s">
        <v>561</v>
      </c>
      <c r="D125" s="29" t="s">
        <v>562</v>
      </c>
      <c r="E125" s="32" t="s">
        <v>229</v>
      </c>
      <c r="F125" s="29" t="s">
        <v>563</v>
      </c>
      <c r="G125" s="35">
        <v>1</v>
      </c>
      <c r="H125" s="32" t="s">
        <v>57</v>
      </c>
      <c r="I125" s="32" t="s">
        <v>231</v>
      </c>
      <c r="J125" s="32" t="s">
        <v>40</v>
      </c>
      <c r="K125" s="32" t="s">
        <v>40</v>
      </c>
      <c r="L125" s="32" t="s">
        <v>40</v>
      </c>
      <c r="M125" s="32">
        <v>20</v>
      </c>
      <c r="N125" s="32">
        <v>65</v>
      </c>
      <c r="O125" s="32">
        <v>65</v>
      </c>
      <c r="P125" s="32">
        <v>279</v>
      </c>
      <c r="Q125" s="32">
        <f t="shared" si="19"/>
        <v>20</v>
      </c>
      <c r="R125" s="32">
        <v>20</v>
      </c>
      <c r="S125" s="75"/>
      <c r="T125" s="75"/>
      <c r="U125" s="32">
        <v>20</v>
      </c>
      <c r="V125" s="32"/>
      <c r="W125" s="32"/>
      <c r="X125" s="32" t="s">
        <v>232</v>
      </c>
      <c r="Y125" s="32" t="s">
        <v>155</v>
      </c>
      <c r="Z125" s="111" t="s">
        <v>511</v>
      </c>
    </row>
    <row r="126" s="4" customFormat="1" ht="92" customHeight="1" spans="1:269">
      <c r="A126" s="26"/>
      <c r="B126" s="138">
        <v>108</v>
      </c>
      <c r="C126" s="131" t="s">
        <v>564</v>
      </c>
      <c r="D126" s="133" t="s">
        <v>565</v>
      </c>
      <c r="E126" s="131" t="s">
        <v>268</v>
      </c>
      <c r="F126" s="133" t="s">
        <v>566</v>
      </c>
      <c r="G126" s="131">
        <v>1</v>
      </c>
      <c r="H126" s="131" t="s">
        <v>352</v>
      </c>
      <c r="I126" s="131" t="s">
        <v>353</v>
      </c>
      <c r="J126" s="131">
        <v>74</v>
      </c>
      <c r="K126" s="131">
        <v>1</v>
      </c>
      <c r="L126" s="131">
        <v>11</v>
      </c>
      <c r="M126" s="147">
        <v>183</v>
      </c>
      <c r="N126" s="147">
        <v>640</v>
      </c>
      <c r="O126" s="147">
        <v>549</v>
      </c>
      <c r="P126" s="147">
        <v>1920</v>
      </c>
      <c r="Q126" s="147">
        <v>53</v>
      </c>
      <c r="R126" s="32">
        <v>53</v>
      </c>
      <c r="S126" s="75"/>
      <c r="T126" s="75"/>
      <c r="U126" s="32"/>
      <c r="V126" s="32">
        <v>53</v>
      </c>
      <c r="W126" s="32"/>
      <c r="X126" s="159" t="s">
        <v>155</v>
      </c>
      <c r="Y126" s="131" t="s">
        <v>155</v>
      </c>
      <c r="Z126" s="167" t="s">
        <v>511</v>
      </c>
      <c r="AA126" s="103"/>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c r="HE126" s="10"/>
      <c r="HF126" s="10"/>
      <c r="HG126" s="10"/>
      <c r="HH126" s="10"/>
      <c r="HI126" s="10"/>
      <c r="HJ126" s="10"/>
      <c r="HK126" s="10"/>
      <c r="HL126" s="10"/>
      <c r="HM126" s="10"/>
      <c r="HN126" s="10"/>
      <c r="HO126" s="10"/>
      <c r="HP126" s="10"/>
      <c r="HQ126" s="10"/>
      <c r="HR126" s="10"/>
      <c r="HS126" s="10"/>
      <c r="HT126" s="10"/>
      <c r="HU126" s="10"/>
      <c r="HV126" s="10"/>
      <c r="HW126" s="10"/>
      <c r="HX126" s="10"/>
      <c r="HY126" s="10"/>
      <c r="HZ126" s="10"/>
      <c r="IA126" s="10"/>
      <c r="IB126" s="10"/>
      <c r="IC126" s="10"/>
      <c r="ID126" s="10"/>
      <c r="IE126" s="10"/>
      <c r="IF126" s="10"/>
      <c r="IG126" s="10"/>
      <c r="IH126" s="10"/>
      <c r="II126" s="10"/>
      <c r="IJ126" s="10"/>
      <c r="IK126" s="10"/>
      <c r="IL126" s="10"/>
      <c r="IM126" s="10"/>
      <c r="IN126" s="10"/>
      <c r="IO126" s="10"/>
      <c r="IP126" s="10"/>
      <c r="IQ126" s="10"/>
      <c r="IR126" s="10"/>
      <c r="IS126" s="10"/>
      <c r="IT126" s="10"/>
      <c r="IU126" s="10"/>
      <c r="IV126" s="10"/>
      <c r="IW126" s="10"/>
      <c r="IX126" s="10"/>
      <c r="IY126" s="10"/>
      <c r="IZ126" s="10"/>
      <c r="JA126" s="10"/>
      <c r="JB126" s="10"/>
      <c r="JC126" s="10"/>
      <c r="JD126" s="10"/>
      <c r="JE126" s="10"/>
      <c r="JF126" s="10"/>
      <c r="JG126" s="10"/>
      <c r="JH126" s="10"/>
      <c r="JI126" s="10"/>
    </row>
    <row r="127" ht="28" customHeight="1" spans="1:26">
      <c r="A127" s="26" t="s">
        <v>567</v>
      </c>
      <c r="B127" s="139"/>
      <c r="C127" s="140">
        <v>1</v>
      </c>
      <c r="D127" s="80"/>
      <c r="E127" s="80"/>
      <c r="F127" s="80"/>
      <c r="G127" s="20">
        <v>1</v>
      </c>
      <c r="H127" s="72"/>
      <c r="I127" s="72"/>
      <c r="J127" s="72"/>
      <c r="K127" s="72"/>
      <c r="L127" s="20"/>
      <c r="M127" s="35">
        <f t="shared" ref="M127:W127" si="20">M128</f>
        <v>8831</v>
      </c>
      <c r="N127" s="35">
        <f t="shared" si="20"/>
        <v>24388</v>
      </c>
      <c r="O127" s="35">
        <f t="shared" si="20"/>
        <v>25624</v>
      </c>
      <c r="P127" s="35">
        <f t="shared" si="20"/>
        <v>80226</v>
      </c>
      <c r="Q127" s="35">
        <f t="shared" si="20"/>
        <v>780</v>
      </c>
      <c r="R127" s="35">
        <f t="shared" si="20"/>
        <v>780</v>
      </c>
      <c r="S127" s="69">
        <f t="shared" si="20"/>
        <v>0</v>
      </c>
      <c r="T127" s="69">
        <f t="shared" si="20"/>
        <v>23</v>
      </c>
      <c r="U127" s="69">
        <f t="shared" si="20"/>
        <v>630</v>
      </c>
      <c r="V127" s="69">
        <f t="shared" si="20"/>
        <v>127</v>
      </c>
      <c r="W127" s="35">
        <f t="shared" si="20"/>
        <v>0</v>
      </c>
      <c r="X127" s="93"/>
      <c r="Y127" s="166"/>
      <c r="Z127" s="112"/>
    </row>
    <row r="128" s="9" customFormat="1" ht="120" customHeight="1" spans="1:269">
      <c r="A128" s="31" t="s">
        <v>568</v>
      </c>
      <c r="B128" s="49">
        <v>109</v>
      </c>
      <c r="C128" s="29" t="s">
        <v>569</v>
      </c>
      <c r="D128" s="29" t="s">
        <v>570</v>
      </c>
      <c r="E128" s="29" t="s">
        <v>524</v>
      </c>
      <c r="F128" s="141" t="s">
        <v>571</v>
      </c>
      <c r="G128" s="142">
        <v>1</v>
      </c>
      <c r="H128" s="143">
        <v>11</v>
      </c>
      <c r="I128" s="148">
        <v>91</v>
      </c>
      <c r="J128" s="143">
        <v>53</v>
      </c>
      <c r="K128" s="143">
        <v>1</v>
      </c>
      <c r="L128" s="143">
        <v>8</v>
      </c>
      <c r="M128" s="143">
        <v>8831</v>
      </c>
      <c r="N128" s="143">
        <v>24388</v>
      </c>
      <c r="O128" s="143">
        <v>25624</v>
      </c>
      <c r="P128" s="143">
        <v>80226</v>
      </c>
      <c r="Q128" s="160">
        <f>R128</f>
        <v>780</v>
      </c>
      <c r="R128" s="160">
        <f>S128+T128+U128+V128</f>
        <v>780</v>
      </c>
      <c r="S128" s="161"/>
      <c r="T128" s="161">
        <v>23</v>
      </c>
      <c r="U128" s="161">
        <v>630</v>
      </c>
      <c r="V128" s="161">
        <v>127</v>
      </c>
      <c r="W128" s="143"/>
      <c r="X128" s="162" t="s">
        <v>572</v>
      </c>
      <c r="Y128" s="168" t="s">
        <v>572</v>
      </c>
      <c r="Z128" s="100" t="s">
        <v>573</v>
      </c>
      <c r="AA128" s="163"/>
      <c r="AB128" s="163"/>
      <c r="AC128" s="163"/>
      <c r="AD128" s="163"/>
      <c r="AE128" s="163"/>
      <c r="AF128" s="163"/>
      <c r="AG128" s="163"/>
      <c r="AH128" s="163"/>
      <c r="AI128" s="163"/>
      <c r="AJ128" s="163"/>
      <c r="AK128" s="163"/>
      <c r="AL128" s="163"/>
      <c r="AM128" s="163"/>
      <c r="AN128" s="163"/>
      <c r="AO128" s="163"/>
      <c r="AP128" s="163"/>
      <c r="AQ128" s="163"/>
      <c r="AR128" s="163"/>
      <c r="AS128" s="163"/>
      <c r="AT128" s="163"/>
      <c r="AU128" s="163"/>
      <c r="AV128" s="163"/>
      <c r="AW128" s="163"/>
      <c r="AX128" s="163"/>
      <c r="AY128" s="163"/>
      <c r="AZ128" s="163"/>
      <c r="BA128" s="163"/>
      <c r="BB128" s="163"/>
      <c r="BC128" s="163"/>
      <c r="BD128" s="163"/>
      <c r="BE128" s="163"/>
      <c r="BF128" s="163"/>
      <c r="BG128" s="163"/>
      <c r="BH128" s="163"/>
      <c r="BI128" s="163"/>
      <c r="BJ128" s="163"/>
      <c r="BK128" s="163"/>
      <c r="BL128" s="163"/>
      <c r="BM128" s="163"/>
      <c r="BN128" s="163"/>
      <c r="BO128" s="163"/>
      <c r="BP128" s="163"/>
      <c r="BQ128" s="163"/>
      <c r="BR128" s="163"/>
      <c r="BS128" s="163"/>
      <c r="BT128" s="163"/>
      <c r="BU128" s="163"/>
      <c r="BV128" s="163"/>
      <c r="BW128" s="163"/>
      <c r="BX128" s="163"/>
      <c r="BY128" s="163"/>
      <c r="BZ128" s="163"/>
      <c r="CA128" s="163"/>
      <c r="CB128" s="163"/>
      <c r="CC128" s="163"/>
      <c r="CD128" s="163"/>
      <c r="CE128" s="163"/>
      <c r="CF128" s="163"/>
      <c r="CG128" s="163"/>
      <c r="CH128" s="163"/>
      <c r="CI128" s="163"/>
      <c r="CJ128" s="163"/>
      <c r="CK128" s="163"/>
      <c r="CL128" s="163"/>
      <c r="CM128" s="163"/>
      <c r="CN128" s="163"/>
      <c r="CO128" s="163"/>
      <c r="CP128" s="163"/>
      <c r="CQ128" s="163"/>
      <c r="CR128" s="163"/>
      <c r="CS128" s="163"/>
      <c r="CT128" s="163"/>
      <c r="CU128" s="163"/>
      <c r="CV128" s="163"/>
      <c r="CW128" s="163"/>
      <c r="CX128" s="163"/>
      <c r="CY128" s="163"/>
      <c r="CZ128" s="163"/>
      <c r="DA128" s="163"/>
      <c r="DB128" s="163"/>
      <c r="DC128" s="163"/>
      <c r="DD128" s="163"/>
      <c r="DE128" s="163"/>
      <c r="DF128" s="163"/>
      <c r="DG128" s="163"/>
      <c r="DH128" s="163"/>
      <c r="DI128" s="163"/>
      <c r="DJ128" s="163"/>
      <c r="DK128" s="163"/>
      <c r="DL128" s="163"/>
      <c r="DM128" s="163"/>
      <c r="DN128" s="163"/>
      <c r="DO128" s="163"/>
      <c r="DP128" s="163"/>
      <c r="DQ128" s="163"/>
      <c r="DR128" s="163"/>
      <c r="DS128" s="163"/>
      <c r="DT128" s="163"/>
      <c r="DU128" s="163"/>
      <c r="DV128" s="163"/>
      <c r="DW128" s="163"/>
      <c r="DX128" s="163"/>
      <c r="DY128" s="163"/>
      <c r="DZ128" s="163"/>
      <c r="EA128" s="163"/>
      <c r="EB128" s="163"/>
      <c r="EC128" s="163"/>
      <c r="ED128" s="163"/>
      <c r="EE128" s="163"/>
      <c r="EF128" s="163"/>
      <c r="EG128" s="163"/>
      <c r="EH128" s="163"/>
      <c r="EI128" s="163"/>
      <c r="EJ128" s="163"/>
      <c r="EK128" s="163"/>
      <c r="EL128" s="163"/>
      <c r="EM128" s="163"/>
      <c r="EN128" s="163"/>
      <c r="EO128" s="163"/>
      <c r="EP128" s="163"/>
      <c r="EQ128" s="163"/>
      <c r="ER128" s="163"/>
      <c r="ES128" s="163"/>
      <c r="ET128" s="163"/>
      <c r="EU128" s="163"/>
      <c r="EV128" s="163"/>
      <c r="EW128" s="163"/>
      <c r="EX128" s="163"/>
      <c r="EY128" s="163"/>
      <c r="EZ128" s="163"/>
      <c r="FA128" s="163"/>
      <c r="FB128" s="163"/>
      <c r="FC128" s="163"/>
      <c r="FD128" s="163"/>
      <c r="FE128" s="163"/>
      <c r="FF128" s="163"/>
      <c r="FG128" s="163"/>
      <c r="FH128" s="163"/>
      <c r="FI128" s="163"/>
      <c r="FJ128" s="163"/>
      <c r="FK128" s="163"/>
      <c r="FL128" s="163"/>
      <c r="FM128" s="163"/>
      <c r="FN128" s="163"/>
      <c r="FO128" s="163"/>
      <c r="FP128" s="163"/>
      <c r="FQ128" s="163"/>
      <c r="FR128" s="163"/>
      <c r="FS128" s="163"/>
      <c r="FT128" s="163"/>
      <c r="FU128" s="163"/>
      <c r="FV128" s="163"/>
      <c r="FW128" s="163"/>
      <c r="FX128" s="163"/>
      <c r="FY128" s="163"/>
      <c r="FZ128" s="163"/>
      <c r="GA128" s="163"/>
      <c r="GB128" s="163"/>
      <c r="GC128" s="163"/>
      <c r="GD128" s="163"/>
      <c r="GE128" s="163"/>
      <c r="GF128" s="163"/>
      <c r="GG128" s="163"/>
      <c r="GH128" s="163"/>
      <c r="GI128" s="163"/>
      <c r="GJ128" s="163"/>
      <c r="GK128" s="163"/>
      <c r="GL128" s="163"/>
      <c r="GM128" s="163"/>
      <c r="GN128" s="163"/>
      <c r="GO128" s="163"/>
      <c r="GP128" s="163"/>
      <c r="GQ128" s="163"/>
      <c r="GR128" s="163"/>
      <c r="GS128" s="163"/>
      <c r="GT128" s="163"/>
      <c r="GU128" s="163"/>
      <c r="GV128" s="163"/>
      <c r="GW128" s="163"/>
      <c r="GX128" s="163"/>
      <c r="GY128" s="163"/>
      <c r="GZ128" s="163"/>
      <c r="HA128" s="163"/>
      <c r="HB128" s="163"/>
      <c r="HC128" s="163"/>
      <c r="HD128" s="163"/>
      <c r="HE128" s="163"/>
      <c r="HF128" s="163"/>
      <c r="HG128" s="163"/>
      <c r="HH128" s="163"/>
      <c r="HI128" s="163"/>
      <c r="HJ128" s="163"/>
      <c r="HK128" s="163"/>
      <c r="HL128" s="163"/>
      <c r="HM128" s="163"/>
      <c r="HN128" s="163"/>
      <c r="HO128" s="163"/>
      <c r="HP128" s="163"/>
      <c r="HQ128" s="163"/>
      <c r="HR128" s="163"/>
      <c r="HS128" s="163"/>
      <c r="HT128" s="163"/>
      <c r="HU128" s="163"/>
      <c r="HV128" s="163"/>
      <c r="HW128" s="163"/>
      <c r="HX128" s="163"/>
      <c r="HY128" s="163"/>
      <c r="HZ128" s="163"/>
      <c r="IA128" s="163"/>
      <c r="IB128" s="163"/>
      <c r="IC128" s="163"/>
      <c r="ID128" s="163"/>
      <c r="IE128" s="163"/>
      <c r="IF128" s="163"/>
      <c r="IG128" s="163"/>
      <c r="IH128" s="163"/>
      <c r="II128" s="163"/>
      <c r="IJ128" s="163"/>
      <c r="IK128" s="163"/>
      <c r="IL128" s="163"/>
      <c r="IM128" s="163"/>
      <c r="IN128" s="163"/>
      <c r="IO128" s="163"/>
      <c r="IP128" s="163"/>
      <c r="IQ128" s="163"/>
      <c r="IR128" s="163"/>
      <c r="IS128" s="163"/>
      <c r="IT128" s="163"/>
      <c r="IU128" s="163"/>
      <c r="IV128" s="163"/>
      <c r="IW128" s="163"/>
      <c r="IX128" s="163"/>
      <c r="IY128" s="163"/>
      <c r="IZ128" s="163"/>
      <c r="JA128" s="163"/>
      <c r="JB128" s="163"/>
      <c r="JC128" s="163"/>
      <c r="JD128" s="163"/>
      <c r="JE128" s="163"/>
      <c r="JF128" s="163"/>
      <c r="JG128" s="163"/>
      <c r="JH128" s="163"/>
      <c r="JI128" s="163"/>
    </row>
    <row r="129" ht="38" customHeight="1" spans="1:26">
      <c r="A129" s="39" t="s">
        <v>574</v>
      </c>
      <c r="B129" s="125"/>
      <c r="C129" s="38">
        <v>2</v>
      </c>
      <c r="D129" s="29"/>
      <c r="E129" s="29"/>
      <c r="F129" s="29"/>
      <c r="G129" s="32">
        <v>2</v>
      </c>
      <c r="H129" s="32"/>
      <c r="I129" s="32"/>
      <c r="J129" s="20"/>
      <c r="K129" s="20"/>
      <c r="L129" s="32"/>
      <c r="M129" s="32">
        <f t="shared" ref="M129:T129" si="21">M130+M131</f>
        <v>50</v>
      </c>
      <c r="N129" s="32">
        <f t="shared" si="21"/>
        <v>82</v>
      </c>
      <c r="O129" s="32">
        <f t="shared" si="21"/>
        <v>464</v>
      </c>
      <c r="P129" s="32">
        <f t="shared" si="21"/>
        <v>1364</v>
      </c>
      <c r="Q129" s="32">
        <f t="shared" si="21"/>
        <v>460</v>
      </c>
      <c r="R129" s="32">
        <f t="shared" ref="R129:W129" si="22">R130+R131</f>
        <v>460</v>
      </c>
      <c r="S129" s="89">
        <f t="shared" si="22"/>
        <v>295</v>
      </c>
      <c r="T129" s="89">
        <f t="shared" si="22"/>
        <v>165</v>
      </c>
      <c r="U129" s="32"/>
      <c r="V129" s="32"/>
      <c r="W129" s="32"/>
      <c r="X129" s="180"/>
      <c r="Y129" s="113"/>
      <c r="Z129" s="112"/>
    </row>
    <row r="130" ht="104" customHeight="1" spans="1:26">
      <c r="A130" s="48" t="s">
        <v>575</v>
      </c>
      <c r="B130" s="49">
        <v>110</v>
      </c>
      <c r="C130" s="29" t="s">
        <v>576</v>
      </c>
      <c r="D130" s="29" t="s">
        <v>577</v>
      </c>
      <c r="E130" s="29" t="s">
        <v>578</v>
      </c>
      <c r="F130" s="29" t="s">
        <v>579</v>
      </c>
      <c r="G130" s="32">
        <v>1</v>
      </c>
      <c r="H130" s="32" t="s">
        <v>135</v>
      </c>
      <c r="I130" s="32" t="s">
        <v>580</v>
      </c>
      <c r="J130" s="20" t="s">
        <v>39</v>
      </c>
      <c r="K130" s="20" t="s">
        <v>40</v>
      </c>
      <c r="L130" s="32" t="s">
        <v>40</v>
      </c>
      <c r="M130" s="32">
        <v>40</v>
      </c>
      <c r="N130" s="32">
        <v>60</v>
      </c>
      <c r="O130" s="32">
        <v>284</v>
      </c>
      <c r="P130" s="32">
        <v>752</v>
      </c>
      <c r="Q130" s="35">
        <v>295</v>
      </c>
      <c r="R130" s="35">
        <v>295</v>
      </c>
      <c r="S130" s="83">
        <v>295</v>
      </c>
      <c r="T130" s="92"/>
      <c r="U130" s="71"/>
      <c r="V130" s="152"/>
      <c r="W130" s="35"/>
      <c r="X130" s="84" t="s">
        <v>250</v>
      </c>
      <c r="Y130" s="166" t="s">
        <v>341</v>
      </c>
      <c r="Z130" s="100" t="s">
        <v>342</v>
      </c>
    </row>
    <row r="131" ht="74" customHeight="1" spans="1:26">
      <c r="A131" s="169" t="s">
        <v>581</v>
      </c>
      <c r="B131" s="49">
        <v>111</v>
      </c>
      <c r="C131" s="29" t="s">
        <v>582</v>
      </c>
      <c r="D131" s="29" t="s">
        <v>583</v>
      </c>
      <c r="E131" s="29" t="s">
        <v>578</v>
      </c>
      <c r="F131" s="29" t="s">
        <v>584</v>
      </c>
      <c r="G131" s="32">
        <v>1</v>
      </c>
      <c r="H131" s="32" t="s">
        <v>68</v>
      </c>
      <c r="I131" s="32" t="s">
        <v>69</v>
      </c>
      <c r="J131" s="20" t="s">
        <v>39</v>
      </c>
      <c r="K131" s="20" t="s">
        <v>40</v>
      </c>
      <c r="L131" s="32" t="s">
        <v>39</v>
      </c>
      <c r="M131" s="32">
        <v>10</v>
      </c>
      <c r="N131" s="32">
        <v>22</v>
      </c>
      <c r="O131" s="32">
        <v>180</v>
      </c>
      <c r="P131" s="32">
        <v>612</v>
      </c>
      <c r="Q131" s="35">
        <v>165</v>
      </c>
      <c r="R131" s="35">
        <v>165</v>
      </c>
      <c r="S131" s="83"/>
      <c r="T131" s="83">
        <v>165</v>
      </c>
      <c r="U131" s="71"/>
      <c r="V131" s="152"/>
      <c r="W131" s="35"/>
      <c r="X131" s="84" t="s">
        <v>186</v>
      </c>
      <c r="Y131" s="166" t="s">
        <v>341</v>
      </c>
      <c r="Z131" s="100" t="s">
        <v>342</v>
      </c>
    </row>
    <row r="132" s="9" customFormat="1" ht="34" customHeight="1" spans="1:269">
      <c r="A132" s="170" t="s">
        <v>585</v>
      </c>
      <c r="B132" s="127"/>
      <c r="C132" s="38">
        <v>18</v>
      </c>
      <c r="D132" s="80"/>
      <c r="E132" s="80"/>
      <c r="F132" s="80"/>
      <c r="G132" s="20">
        <v>18</v>
      </c>
      <c r="H132" s="72"/>
      <c r="I132" s="72"/>
      <c r="J132" s="72"/>
      <c r="K132" s="72"/>
      <c r="L132" s="20"/>
      <c r="M132" s="35">
        <f>M133+M134+M135+M136+M137+M138+M139+M140+M141+M142+M143+M144+M145+M146+M147+M148+M149+M150</f>
        <v>2280</v>
      </c>
      <c r="N132" s="35">
        <f t="shared" ref="N132:W132" si="23">N133+N134+N135+N136+N137+N138+N139+N140+N141+N142+N143+N144+N145+N146+N147+N148+N149+N150</f>
        <v>6889</v>
      </c>
      <c r="O132" s="35">
        <f t="shared" si="23"/>
        <v>7578</v>
      </c>
      <c r="P132" s="35">
        <f t="shared" si="23"/>
        <v>24328</v>
      </c>
      <c r="Q132" s="35">
        <f t="shared" si="23"/>
        <v>1456.26</v>
      </c>
      <c r="R132" s="35">
        <f t="shared" si="23"/>
        <v>1396.26</v>
      </c>
      <c r="S132" s="83">
        <f t="shared" si="23"/>
        <v>749</v>
      </c>
      <c r="T132" s="83">
        <f t="shared" si="23"/>
        <v>11</v>
      </c>
      <c r="U132" s="35">
        <f t="shared" si="23"/>
        <v>0</v>
      </c>
      <c r="V132" s="35">
        <f t="shared" si="23"/>
        <v>636.26</v>
      </c>
      <c r="W132" s="35">
        <f t="shared" si="23"/>
        <v>60</v>
      </c>
      <c r="X132" s="93"/>
      <c r="Y132" s="166"/>
      <c r="Z132" s="112"/>
      <c r="AA132" s="12"/>
      <c r="AB132" s="163"/>
      <c r="AC132" s="163"/>
      <c r="AD132" s="163"/>
      <c r="AE132" s="163"/>
      <c r="AF132" s="163"/>
      <c r="AG132" s="163"/>
      <c r="AH132" s="163"/>
      <c r="AI132" s="163"/>
      <c r="AJ132" s="163"/>
      <c r="AK132" s="163"/>
      <c r="AL132" s="163"/>
      <c r="AM132" s="163"/>
      <c r="AN132" s="163"/>
      <c r="AO132" s="163"/>
      <c r="AP132" s="163"/>
      <c r="AQ132" s="163"/>
      <c r="AR132" s="163"/>
      <c r="AS132" s="163"/>
      <c r="AT132" s="163"/>
      <c r="AU132" s="163"/>
      <c r="AV132" s="163"/>
      <c r="AW132" s="163"/>
      <c r="AX132" s="163"/>
      <c r="AY132" s="163"/>
      <c r="AZ132" s="163"/>
      <c r="BA132" s="163"/>
      <c r="BB132" s="163"/>
      <c r="BC132" s="163"/>
      <c r="BD132" s="163"/>
      <c r="BE132" s="163"/>
      <c r="BF132" s="163"/>
      <c r="BG132" s="163"/>
      <c r="BH132" s="163"/>
      <c r="BI132" s="163"/>
      <c r="BJ132" s="163"/>
      <c r="BK132" s="163"/>
      <c r="BL132" s="163"/>
      <c r="BM132" s="163"/>
      <c r="BN132" s="163"/>
      <c r="BO132" s="163"/>
      <c r="BP132" s="163"/>
      <c r="BQ132" s="163"/>
      <c r="BR132" s="163"/>
      <c r="BS132" s="163"/>
      <c r="BT132" s="163"/>
      <c r="BU132" s="163"/>
      <c r="BV132" s="163"/>
      <c r="BW132" s="163"/>
      <c r="BX132" s="163"/>
      <c r="BY132" s="163"/>
      <c r="BZ132" s="163"/>
      <c r="CA132" s="163"/>
      <c r="CB132" s="163"/>
      <c r="CC132" s="163"/>
      <c r="CD132" s="163"/>
      <c r="CE132" s="163"/>
      <c r="CF132" s="163"/>
      <c r="CG132" s="163"/>
      <c r="CH132" s="163"/>
      <c r="CI132" s="163"/>
      <c r="CJ132" s="163"/>
      <c r="CK132" s="163"/>
      <c r="CL132" s="163"/>
      <c r="CM132" s="163"/>
      <c r="CN132" s="163"/>
      <c r="CO132" s="163"/>
      <c r="CP132" s="163"/>
      <c r="CQ132" s="163"/>
      <c r="CR132" s="163"/>
      <c r="CS132" s="163"/>
      <c r="CT132" s="163"/>
      <c r="CU132" s="163"/>
      <c r="CV132" s="163"/>
      <c r="CW132" s="163"/>
      <c r="CX132" s="163"/>
      <c r="CY132" s="163"/>
      <c r="CZ132" s="163"/>
      <c r="DA132" s="163"/>
      <c r="DB132" s="163"/>
      <c r="DC132" s="163"/>
      <c r="DD132" s="163"/>
      <c r="DE132" s="163"/>
      <c r="DF132" s="163"/>
      <c r="DG132" s="163"/>
      <c r="DH132" s="163"/>
      <c r="DI132" s="163"/>
      <c r="DJ132" s="163"/>
      <c r="DK132" s="163"/>
      <c r="DL132" s="163"/>
      <c r="DM132" s="163"/>
      <c r="DN132" s="163"/>
      <c r="DO132" s="163"/>
      <c r="DP132" s="163"/>
      <c r="DQ132" s="163"/>
      <c r="DR132" s="163"/>
      <c r="DS132" s="163"/>
      <c r="DT132" s="163"/>
      <c r="DU132" s="163"/>
      <c r="DV132" s="163"/>
      <c r="DW132" s="163"/>
      <c r="DX132" s="163"/>
      <c r="DY132" s="163"/>
      <c r="DZ132" s="163"/>
      <c r="EA132" s="163"/>
      <c r="EB132" s="163"/>
      <c r="EC132" s="163"/>
      <c r="ED132" s="163"/>
      <c r="EE132" s="163"/>
      <c r="EF132" s="163"/>
      <c r="EG132" s="163"/>
      <c r="EH132" s="163"/>
      <c r="EI132" s="163"/>
      <c r="EJ132" s="163"/>
      <c r="EK132" s="163"/>
      <c r="EL132" s="163"/>
      <c r="EM132" s="163"/>
      <c r="EN132" s="163"/>
      <c r="EO132" s="163"/>
      <c r="EP132" s="163"/>
      <c r="EQ132" s="163"/>
      <c r="ER132" s="163"/>
      <c r="ES132" s="163"/>
      <c r="ET132" s="163"/>
      <c r="EU132" s="163"/>
      <c r="EV132" s="163"/>
      <c r="EW132" s="163"/>
      <c r="EX132" s="163"/>
      <c r="EY132" s="163"/>
      <c r="EZ132" s="163"/>
      <c r="FA132" s="163"/>
      <c r="FB132" s="163"/>
      <c r="FC132" s="163"/>
      <c r="FD132" s="163"/>
      <c r="FE132" s="163"/>
      <c r="FF132" s="163"/>
      <c r="FG132" s="163"/>
      <c r="FH132" s="163"/>
      <c r="FI132" s="163"/>
      <c r="FJ132" s="163"/>
      <c r="FK132" s="163"/>
      <c r="FL132" s="163"/>
      <c r="FM132" s="163"/>
      <c r="FN132" s="163"/>
      <c r="FO132" s="163"/>
      <c r="FP132" s="163"/>
      <c r="FQ132" s="163"/>
      <c r="FR132" s="163"/>
      <c r="FS132" s="163"/>
      <c r="FT132" s="163"/>
      <c r="FU132" s="163"/>
      <c r="FV132" s="163"/>
      <c r="FW132" s="163"/>
      <c r="FX132" s="163"/>
      <c r="FY132" s="163"/>
      <c r="FZ132" s="163"/>
      <c r="GA132" s="163"/>
      <c r="GB132" s="163"/>
      <c r="GC132" s="163"/>
      <c r="GD132" s="163"/>
      <c r="GE132" s="163"/>
      <c r="GF132" s="163"/>
      <c r="GG132" s="163"/>
      <c r="GH132" s="163"/>
      <c r="GI132" s="163"/>
      <c r="GJ132" s="163"/>
      <c r="GK132" s="163"/>
      <c r="GL132" s="163"/>
      <c r="GM132" s="163"/>
      <c r="GN132" s="163"/>
      <c r="GO132" s="163"/>
      <c r="GP132" s="163"/>
      <c r="GQ132" s="163"/>
      <c r="GR132" s="163"/>
      <c r="GS132" s="163"/>
      <c r="GT132" s="163"/>
      <c r="GU132" s="163"/>
      <c r="GV132" s="163"/>
      <c r="GW132" s="163"/>
      <c r="GX132" s="163"/>
      <c r="GY132" s="163"/>
      <c r="GZ132" s="163"/>
      <c r="HA132" s="163"/>
      <c r="HB132" s="163"/>
      <c r="HC132" s="163"/>
      <c r="HD132" s="163"/>
      <c r="HE132" s="163"/>
      <c r="HF132" s="163"/>
      <c r="HG132" s="163"/>
      <c r="HH132" s="163"/>
      <c r="HI132" s="163"/>
      <c r="HJ132" s="163"/>
      <c r="HK132" s="163"/>
      <c r="HL132" s="163"/>
      <c r="HM132" s="163"/>
      <c r="HN132" s="163"/>
      <c r="HO132" s="163"/>
      <c r="HP132" s="163"/>
      <c r="HQ132" s="163"/>
      <c r="HR132" s="163"/>
      <c r="HS132" s="163"/>
      <c r="HT132" s="163"/>
      <c r="HU132" s="163"/>
      <c r="HV132" s="163"/>
      <c r="HW132" s="163"/>
      <c r="HX132" s="163"/>
      <c r="HY132" s="163"/>
      <c r="HZ132" s="163"/>
      <c r="IA132" s="163"/>
      <c r="IB132" s="163"/>
      <c r="IC132" s="163"/>
      <c r="ID132" s="163"/>
      <c r="IE132" s="163"/>
      <c r="IF132" s="163"/>
      <c r="IG132" s="163"/>
      <c r="IH132" s="163"/>
      <c r="II132" s="163"/>
      <c r="IJ132" s="163"/>
      <c r="IK132" s="163"/>
      <c r="IL132" s="163"/>
      <c r="IM132" s="163"/>
      <c r="IN132" s="163"/>
      <c r="IO132" s="163"/>
      <c r="IP132" s="163"/>
      <c r="IQ132" s="163"/>
      <c r="IR132" s="163"/>
      <c r="IS132" s="163"/>
      <c r="IT132" s="163"/>
      <c r="IU132" s="163"/>
      <c r="IV132" s="163"/>
      <c r="IW132" s="163"/>
      <c r="IX132" s="163"/>
      <c r="IY132" s="163"/>
      <c r="IZ132" s="163"/>
      <c r="JA132" s="163"/>
      <c r="JB132" s="163"/>
      <c r="JC132" s="163"/>
      <c r="JD132" s="163"/>
      <c r="JE132" s="163"/>
      <c r="JF132" s="163"/>
      <c r="JG132" s="163"/>
      <c r="JH132" s="163"/>
      <c r="JI132" s="163"/>
    </row>
    <row r="133" ht="71" customHeight="1" spans="1:26">
      <c r="A133" s="138" t="s">
        <v>521</v>
      </c>
      <c r="B133" s="23">
        <v>112</v>
      </c>
      <c r="C133" s="29" t="s">
        <v>586</v>
      </c>
      <c r="D133" s="29" t="s">
        <v>587</v>
      </c>
      <c r="E133" s="29" t="s">
        <v>338</v>
      </c>
      <c r="F133" s="29" t="s">
        <v>588</v>
      </c>
      <c r="G133" s="32">
        <v>1</v>
      </c>
      <c r="H133" s="32" t="s">
        <v>37</v>
      </c>
      <c r="I133" s="32" t="s">
        <v>589</v>
      </c>
      <c r="J133" s="32" t="s">
        <v>40</v>
      </c>
      <c r="K133" s="32" t="s">
        <v>40</v>
      </c>
      <c r="L133" s="32" t="s">
        <v>40</v>
      </c>
      <c r="M133" s="32">
        <v>117</v>
      </c>
      <c r="N133" s="32">
        <v>461</v>
      </c>
      <c r="O133" s="32">
        <v>188</v>
      </c>
      <c r="P133" s="32">
        <v>752</v>
      </c>
      <c r="Q133" s="35">
        <v>60</v>
      </c>
      <c r="R133" s="35">
        <v>60</v>
      </c>
      <c r="S133" s="83">
        <v>60</v>
      </c>
      <c r="T133" s="77"/>
      <c r="U133" s="35"/>
      <c r="V133" s="35"/>
      <c r="W133" s="32"/>
      <c r="X133" s="84" t="s">
        <v>242</v>
      </c>
      <c r="Y133" s="113" t="s">
        <v>341</v>
      </c>
      <c r="Z133" s="100" t="s">
        <v>342</v>
      </c>
    </row>
    <row r="134" ht="66" customHeight="1" spans="1:26">
      <c r="A134" s="138"/>
      <c r="B134" s="23">
        <v>113</v>
      </c>
      <c r="C134" s="29" t="s">
        <v>590</v>
      </c>
      <c r="D134" s="29" t="s">
        <v>591</v>
      </c>
      <c r="E134" s="29" t="s">
        <v>338</v>
      </c>
      <c r="F134" s="29" t="s">
        <v>592</v>
      </c>
      <c r="G134" s="32">
        <v>1</v>
      </c>
      <c r="H134" s="32" t="s">
        <v>146</v>
      </c>
      <c r="I134" s="32" t="s">
        <v>280</v>
      </c>
      <c r="J134" s="32" t="s">
        <v>39</v>
      </c>
      <c r="K134" s="32" t="s">
        <v>40</v>
      </c>
      <c r="L134" s="32" t="s">
        <v>39</v>
      </c>
      <c r="M134" s="32">
        <v>217</v>
      </c>
      <c r="N134" s="32">
        <v>652</v>
      </c>
      <c r="O134" s="32">
        <v>383</v>
      </c>
      <c r="P134" s="32">
        <v>1165</v>
      </c>
      <c r="Q134" s="35">
        <v>100</v>
      </c>
      <c r="R134" s="35">
        <v>40</v>
      </c>
      <c r="S134" s="83">
        <v>40</v>
      </c>
      <c r="T134" s="77"/>
      <c r="U134" s="35"/>
      <c r="V134" s="35"/>
      <c r="W134" s="32">
        <v>60</v>
      </c>
      <c r="X134" s="84" t="s">
        <v>281</v>
      </c>
      <c r="Y134" s="113" t="s">
        <v>341</v>
      </c>
      <c r="Z134" s="100" t="s">
        <v>342</v>
      </c>
    </row>
    <row r="135" ht="57" customHeight="1" spans="1:26">
      <c r="A135" s="138"/>
      <c r="B135" s="23">
        <v>114</v>
      </c>
      <c r="C135" s="31" t="s">
        <v>593</v>
      </c>
      <c r="D135" s="40" t="s">
        <v>594</v>
      </c>
      <c r="E135" s="32" t="s">
        <v>595</v>
      </c>
      <c r="F135" s="39" t="s">
        <v>596</v>
      </c>
      <c r="G135" s="32">
        <v>1</v>
      </c>
      <c r="H135" s="31" t="s">
        <v>68</v>
      </c>
      <c r="I135" s="31" t="s">
        <v>96</v>
      </c>
      <c r="J135" s="32" t="s">
        <v>39</v>
      </c>
      <c r="K135" s="32" t="s">
        <v>40</v>
      </c>
      <c r="L135" s="32" t="s">
        <v>39</v>
      </c>
      <c r="M135" s="32">
        <v>148</v>
      </c>
      <c r="N135" s="32">
        <v>430</v>
      </c>
      <c r="O135" s="32">
        <v>208</v>
      </c>
      <c r="P135" s="32">
        <v>576</v>
      </c>
      <c r="Q135" s="35">
        <v>65</v>
      </c>
      <c r="R135" s="35">
        <v>65</v>
      </c>
      <c r="S135" s="83">
        <v>65</v>
      </c>
      <c r="T135" s="77"/>
      <c r="U135" s="35"/>
      <c r="V135" s="35"/>
      <c r="W135" s="32"/>
      <c r="X135" s="84" t="s">
        <v>186</v>
      </c>
      <c r="Y135" s="113" t="s">
        <v>341</v>
      </c>
      <c r="Z135" s="100" t="s">
        <v>342</v>
      </c>
    </row>
    <row r="136" ht="80" customHeight="1" spans="1:26">
      <c r="A136" s="138"/>
      <c r="B136" s="23">
        <v>115</v>
      </c>
      <c r="C136" s="32" t="s">
        <v>597</v>
      </c>
      <c r="D136" s="29" t="s">
        <v>598</v>
      </c>
      <c r="E136" s="29" t="s">
        <v>338</v>
      </c>
      <c r="F136" s="29" t="s">
        <v>599</v>
      </c>
      <c r="G136" s="32">
        <v>1</v>
      </c>
      <c r="H136" s="32" t="s">
        <v>101</v>
      </c>
      <c r="I136" s="176" t="s">
        <v>96</v>
      </c>
      <c r="J136" s="32" t="s">
        <v>40</v>
      </c>
      <c r="K136" s="32" t="s">
        <v>40</v>
      </c>
      <c r="L136" s="32" t="s">
        <v>40</v>
      </c>
      <c r="M136" s="32">
        <v>34</v>
      </c>
      <c r="N136" s="32">
        <v>88</v>
      </c>
      <c r="O136" s="32">
        <v>46</v>
      </c>
      <c r="P136" s="32">
        <v>125</v>
      </c>
      <c r="Q136" s="35">
        <v>30</v>
      </c>
      <c r="R136" s="35">
        <v>30</v>
      </c>
      <c r="S136" s="83">
        <v>30</v>
      </c>
      <c r="T136" s="77"/>
      <c r="U136" s="35"/>
      <c r="V136" s="35"/>
      <c r="W136" s="32"/>
      <c r="X136" s="84" t="s">
        <v>261</v>
      </c>
      <c r="Y136" s="113" t="s">
        <v>341</v>
      </c>
      <c r="Z136" s="100" t="s">
        <v>342</v>
      </c>
    </row>
    <row r="137" ht="54" customHeight="1" spans="1:26">
      <c r="A137" s="138"/>
      <c r="B137" s="23">
        <v>116</v>
      </c>
      <c r="C137" s="29" t="s">
        <v>600</v>
      </c>
      <c r="D137" s="29" t="s">
        <v>601</v>
      </c>
      <c r="E137" s="29" t="s">
        <v>338</v>
      </c>
      <c r="F137" s="29" t="s">
        <v>602</v>
      </c>
      <c r="G137" s="32">
        <v>1</v>
      </c>
      <c r="H137" s="32" t="s">
        <v>114</v>
      </c>
      <c r="I137" s="32" t="s">
        <v>603</v>
      </c>
      <c r="J137" s="32" t="s">
        <v>39</v>
      </c>
      <c r="K137" s="32" t="s">
        <v>39</v>
      </c>
      <c r="L137" s="32" t="s">
        <v>40</v>
      </c>
      <c r="M137" s="35">
        <v>128</v>
      </c>
      <c r="N137" s="35">
        <v>291</v>
      </c>
      <c r="O137" s="32">
        <v>177</v>
      </c>
      <c r="P137" s="32">
        <v>416</v>
      </c>
      <c r="Q137" s="35">
        <v>23</v>
      </c>
      <c r="R137" s="35">
        <v>23</v>
      </c>
      <c r="S137" s="83">
        <v>23</v>
      </c>
      <c r="T137" s="77"/>
      <c r="U137" s="35"/>
      <c r="V137" s="35"/>
      <c r="W137" s="32"/>
      <c r="X137" s="84" t="s">
        <v>221</v>
      </c>
      <c r="Y137" s="113" t="s">
        <v>341</v>
      </c>
      <c r="Z137" s="100" t="s">
        <v>342</v>
      </c>
    </row>
    <row r="138" ht="81" customHeight="1" spans="1:26">
      <c r="A138" s="138"/>
      <c r="B138" s="23">
        <v>117</v>
      </c>
      <c r="C138" s="29" t="s">
        <v>604</v>
      </c>
      <c r="D138" s="29" t="s">
        <v>605</v>
      </c>
      <c r="E138" s="29" t="s">
        <v>338</v>
      </c>
      <c r="F138" s="29" t="s">
        <v>606</v>
      </c>
      <c r="G138" s="32">
        <v>1</v>
      </c>
      <c r="H138" s="32" t="s">
        <v>114</v>
      </c>
      <c r="I138" s="32" t="s">
        <v>210</v>
      </c>
      <c r="J138" s="32" t="s">
        <v>40</v>
      </c>
      <c r="K138" s="32" t="s">
        <v>39</v>
      </c>
      <c r="L138" s="32" t="s">
        <v>39</v>
      </c>
      <c r="M138" s="35">
        <v>111</v>
      </c>
      <c r="N138" s="35">
        <v>408</v>
      </c>
      <c r="O138" s="35">
        <v>158</v>
      </c>
      <c r="P138" s="35">
        <v>532</v>
      </c>
      <c r="Q138" s="35">
        <v>30</v>
      </c>
      <c r="R138" s="35">
        <v>30</v>
      </c>
      <c r="S138" s="83">
        <v>30</v>
      </c>
      <c r="T138" s="77"/>
      <c r="U138" s="35"/>
      <c r="V138" s="35"/>
      <c r="W138" s="32"/>
      <c r="X138" s="84" t="s">
        <v>221</v>
      </c>
      <c r="Y138" s="113" t="s">
        <v>341</v>
      </c>
      <c r="Z138" s="100" t="s">
        <v>342</v>
      </c>
    </row>
    <row r="139" ht="42" customHeight="1" spans="1:26">
      <c r="A139" s="138"/>
      <c r="B139" s="23">
        <v>118</v>
      </c>
      <c r="C139" s="29" t="s">
        <v>607</v>
      </c>
      <c r="D139" s="29" t="s">
        <v>608</v>
      </c>
      <c r="E139" s="29" t="s">
        <v>268</v>
      </c>
      <c r="F139" s="29" t="s">
        <v>609</v>
      </c>
      <c r="G139" s="32">
        <v>1</v>
      </c>
      <c r="H139" s="32" t="s">
        <v>114</v>
      </c>
      <c r="I139" s="32" t="s">
        <v>610</v>
      </c>
      <c r="J139" s="32" t="s">
        <v>40</v>
      </c>
      <c r="K139" s="32" t="s">
        <v>39</v>
      </c>
      <c r="L139" s="32" t="s">
        <v>40</v>
      </c>
      <c r="M139" s="35">
        <v>23</v>
      </c>
      <c r="N139" s="35">
        <v>51</v>
      </c>
      <c r="O139" s="35">
        <v>26</v>
      </c>
      <c r="P139" s="35">
        <v>64</v>
      </c>
      <c r="Q139" s="35">
        <v>32</v>
      </c>
      <c r="R139" s="35">
        <v>32</v>
      </c>
      <c r="S139" s="83">
        <v>32</v>
      </c>
      <c r="T139" s="77"/>
      <c r="U139" s="35"/>
      <c r="V139" s="35"/>
      <c r="W139" s="32"/>
      <c r="X139" s="84" t="s">
        <v>221</v>
      </c>
      <c r="Y139" s="113" t="s">
        <v>341</v>
      </c>
      <c r="Z139" s="100" t="s">
        <v>342</v>
      </c>
    </row>
    <row r="140" ht="66" customHeight="1" spans="1:26">
      <c r="A140" s="138"/>
      <c r="B140" s="23">
        <v>119</v>
      </c>
      <c r="C140" s="29" t="s">
        <v>611</v>
      </c>
      <c r="D140" s="42" t="s">
        <v>612</v>
      </c>
      <c r="E140" s="29" t="s">
        <v>338</v>
      </c>
      <c r="F140" s="29" t="s">
        <v>613</v>
      </c>
      <c r="G140" s="32">
        <v>1</v>
      </c>
      <c r="H140" s="32" t="s">
        <v>37</v>
      </c>
      <c r="I140" s="32" t="s">
        <v>614</v>
      </c>
      <c r="J140" s="32" t="s">
        <v>40</v>
      </c>
      <c r="K140" s="32" t="s">
        <v>40</v>
      </c>
      <c r="L140" s="32" t="s">
        <v>40</v>
      </c>
      <c r="M140" s="32">
        <v>191</v>
      </c>
      <c r="N140" s="32">
        <v>723</v>
      </c>
      <c r="O140" s="32">
        <v>891</v>
      </c>
      <c r="P140" s="32">
        <v>1974</v>
      </c>
      <c r="Q140" s="35">
        <v>30</v>
      </c>
      <c r="R140" s="35">
        <v>30</v>
      </c>
      <c r="S140" s="83">
        <v>30</v>
      </c>
      <c r="T140" s="77"/>
      <c r="U140" s="35"/>
      <c r="V140" s="35"/>
      <c r="W140" s="32"/>
      <c r="X140" s="84" t="s">
        <v>242</v>
      </c>
      <c r="Y140" s="113" t="s">
        <v>341</v>
      </c>
      <c r="Z140" s="100" t="s">
        <v>342</v>
      </c>
    </row>
    <row r="141" ht="54" customHeight="1" spans="1:26">
      <c r="A141" s="171" t="s">
        <v>615</v>
      </c>
      <c r="B141" s="23">
        <v>120</v>
      </c>
      <c r="C141" s="29" t="s">
        <v>616</v>
      </c>
      <c r="D141" s="29" t="s">
        <v>617</v>
      </c>
      <c r="E141" s="29" t="s">
        <v>338</v>
      </c>
      <c r="F141" s="29" t="s">
        <v>618</v>
      </c>
      <c r="G141" s="32">
        <v>1</v>
      </c>
      <c r="H141" s="32" t="s">
        <v>74</v>
      </c>
      <c r="I141" s="32" t="s">
        <v>619</v>
      </c>
      <c r="J141" s="32" t="s">
        <v>40</v>
      </c>
      <c r="K141" s="32" t="s">
        <v>40</v>
      </c>
      <c r="L141" s="32" t="s">
        <v>40</v>
      </c>
      <c r="M141" s="32">
        <v>64</v>
      </c>
      <c r="N141" s="32">
        <v>244</v>
      </c>
      <c r="O141" s="32">
        <v>236</v>
      </c>
      <c r="P141" s="32">
        <v>779</v>
      </c>
      <c r="Q141" s="35">
        <v>11</v>
      </c>
      <c r="R141" s="35">
        <v>11</v>
      </c>
      <c r="S141" s="83">
        <v>11</v>
      </c>
      <c r="T141" s="77"/>
      <c r="U141" s="35"/>
      <c r="V141" s="35"/>
      <c r="W141" s="32"/>
      <c r="X141" s="84" t="s">
        <v>226</v>
      </c>
      <c r="Y141" s="113" t="s">
        <v>341</v>
      </c>
      <c r="Z141" s="100" t="s">
        <v>342</v>
      </c>
    </row>
    <row r="142" ht="54" customHeight="1" spans="1:26">
      <c r="A142" s="138"/>
      <c r="B142" s="23">
        <v>121</v>
      </c>
      <c r="C142" s="29" t="s">
        <v>620</v>
      </c>
      <c r="D142" s="29" t="s">
        <v>621</v>
      </c>
      <c r="E142" s="29" t="s">
        <v>338</v>
      </c>
      <c r="F142" s="29" t="s">
        <v>622</v>
      </c>
      <c r="G142" s="32">
        <v>1</v>
      </c>
      <c r="H142" s="32" t="s">
        <v>57</v>
      </c>
      <c r="I142" s="32" t="s">
        <v>58</v>
      </c>
      <c r="J142" s="32" t="s">
        <v>39</v>
      </c>
      <c r="K142" s="32" t="s">
        <v>40</v>
      </c>
      <c r="L142" s="32" t="s">
        <v>40</v>
      </c>
      <c r="M142" s="32">
        <v>45</v>
      </c>
      <c r="N142" s="32">
        <v>97</v>
      </c>
      <c r="O142" s="32">
        <v>152</v>
      </c>
      <c r="P142" s="32">
        <v>403</v>
      </c>
      <c r="Q142" s="35">
        <v>11</v>
      </c>
      <c r="R142" s="35">
        <v>11</v>
      </c>
      <c r="S142" s="83">
        <v>11</v>
      </c>
      <c r="T142" s="77"/>
      <c r="U142" s="35"/>
      <c r="V142" s="35"/>
      <c r="W142" s="32"/>
      <c r="X142" s="84" t="s">
        <v>232</v>
      </c>
      <c r="Y142" s="113" t="s">
        <v>341</v>
      </c>
      <c r="Z142" s="100" t="s">
        <v>342</v>
      </c>
    </row>
    <row r="143" ht="94" customHeight="1" spans="1:26">
      <c r="A143" s="138"/>
      <c r="B143" s="23">
        <v>122</v>
      </c>
      <c r="C143" s="29" t="s">
        <v>623</v>
      </c>
      <c r="D143" s="29" t="s">
        <v>624</v>
      </c>
      <c r="E143" s="40" t="s">
        <v>524</v>
      </c>
      <c r="F143" s="29" t="s">
        <v>625</v>
      </c>
      <c r="G143" s="20">
        <v>1</v>
      </c>
      <c r="H143" s="32" t="s">
        <v>37</v>
      </c>
      <c r="I143" s="177" t="s">
        <v>626</v>
      </c>
      <c r="J143" s="32" t="s">
        <v>40</v>
      </c>
      <c r="K143" s="32" t="s">
        <v>40</v>
      </c>
      <c r="L143" s="32" t="s">
        <v>40</v>
      </c>
      <c r="M143" s="32">
        <v>68</v>
      </c>
      <c r="N143" s="32">
        <v>196</v>
      </c>
      <c r="O143" s="32">
        <v>980</v>
      </c>
      <c r="P143" s="32">
        <v>3064</v>
      </c>
      <c r="Q143" s="35">
        <v>300</v>
      </c>
      <c r="R143" s="35">
        <v>300</v>
      </c>
      <c r="S143" s="83">
        <v>300</v>
      </c>
      <c r="T143" s="70"/>
      <c r="U143" s="71"/>
      <c r="V143" s="72"/>
      <c r="W143" s="20"/>
      <c r="X143" s="84" t="s">
        <v>627</v>
      </c>
      <c r="Y143" s="101" t="s">
        <v>425</v>
      </c>
      <c r="Z143" s="100" t="s">
        <v>342</v>
      </c>
    </row>
    <row r="144" ht="54" customHeight="1" spans="1:26">
      <c r="A144" s="171" t="s">
        <v>628</v>
      </c>
      <c r="B144" s="23">
        <v>123</v>
      </c>
      <c r="C144" s="29" t="s">
        <v>629</v>
      </c>
      <c r="D144" s="29" t="s">
        <v>630</v>
      </c>
      <c r="E144" s="29" t="s">
        <v>338</v>
      </c>
      <c r="F144" s="29" t="s">
        <v>631</v>
      </c>
      <c r="G144" s="32">
        <v>1</v>
      </c>
      <c r="H144" s="32" t="s">
        <v>57</v>
      </c>
      <c r="I144" s="32" t="s">
        <v>632</v>
      </c>
      <c r="J144" s="32" t="s">
        <v>39</v>
      </c>
      <c r="K144" s="32" t="s">
        <v>40</v>
      </c>
      <c r="L144" s="32" t="s">
        <v>40</v>
      </c>
      <c r="M144" s="32">
        <v>30</v>
      </c>
      <c r="N144" s="32">
        <v>54</v>
      </c>
      <c r="O144" s="32">
        <v>59</v>
      </c>
      <c r="P144" s="32">
        <v>209</v>
      </c>
      <c r="Q144" s="35">
        <v>10</v>
      </c>
      <c r="R144" s="35">
        <v>10</v>
      </c>
      <c r="S144" s="83">
        <v>10</v>
      </c>
      <c r="T144" s="77"/>
      <c r="U144" s="35"/>
      <c r="V144" s="35"/>
      <c r="W144" s="32"/>
      <c r="X144" s="84" t="s">
        <v>232</v>
      </c>
      <c r="Y144" s="113" t="s">
        <v>341</v>
      </c>
      <c r="Z144" s="100" t="s">
        <v>342</v>
      </c>
    </row>
    <row r="145" ht="54" customHeight="1" spans="1:26">
      <c r="A145" s="171"/>
      <c r="B145" s="23">
        <v>124</v>
      </c>
      <c r="C145" s="32" t="s">
        <v>633</v>
      </c>
      <c r="D145" s="29" t="s">
        <v>634</v>
      </c>
      <c r="E145" s="32" t="s">
        <v>635</v>
      </c>
      <c r="F145" s="29" t="s">
        <v>636</v>
      </c>
      <c r="G145" s="32">
        <v>1</v>
      </c>
      <c r="H145" s="32" t="s">
        <v>125</v>
      </c>
      <c r="I145" s="32" t="s">
        <v>174</v>
      </c>
      <c r="J145" s="32" t="s">
        <v>39</v>
      </c>
      <c r="K145" s="32" t="s">
        <v>40</v>
      </c>
      <c r="L145" s="32" t="s">
        <v>40</v>
      </c>
      <c r="M145" s="35">
        <v>135</v>
      </c>
      <c r="N145" s="35">
        <v>533</v>
      </c>
      <c r="O145" s="35">
        <v>176</v>
      </c>
      <c r="P145" s="35">
        <v>658</v>
      </c>
      <c r="Q145" s="35">
        <v>6</v>
      </c>
      <c r="R145" s="35">
        <v>6</v>
      </c>
      <c r="S145" s="83">
        <v>6</v>
      </c>
      <c r="T145" s="77"/>
      <c r="U145" s="35"/>
      <c r="V145" s="35"/>
      <c r="W145" s="32"/>
      <c r="X145" s="84" t="s">
        <v>175</v>
      </c>
      <c r="Y145" s="113" t="s">
        <v>341</v>
      </c>
      <c r="Z145" s="100" t="s">
        <v>342</v>
      </c>
    </row>
    <row r="146" ht="165" customHeight="1" spans="1:26">
      <c r="A146" s="138"/>
      <c r="B146" s="23">
        <v>125</v>
      </c>
      <c r="C146" s="32" t="s">
        <v>637</v>
      </c>
      <c r="D146" s="172" t="s">
        <v>638</v>
      </c>
      <c r="E146" s="32" t="s">
        <v>639</v>
      </c>
      <c r="F146" s="29" t="s">
        <v>640</v>
      </c>
      <c r="G146" s="32">
        <v>1</v>
      </c>
      <c r="H146" s="32" t="s">
        <v>85</v>
      </c>
      <c r="I146" s="32" t="s">
        <v>641</v>
      </c>
      <c r="J146" s="32" t="s">
        <v>39</v>
      </c>
      <c r="K146" s="32" t="s">
        <v>40</v>
      </c>
      <c r="L146" s="32" t="s">
        <v>40</v>
      </c>
      <c r="M146" s="20">
        <v>115</v>
      </c>
      <c r="N146" s="20">
        <v>234</v>
      </c>
      <c r="O146" s="32">
        <v>376</v>
      </c>
      <c r="P146" s="32">
        <v>1065</v>
      </c>
      <c r="Q146" s="35">
        <v>40</v>
      </c>
      <c r="R146" s="35">
        <v>40</v>
      </c>
      <c r="S146" s="83">
        <v>40</v>
      </c>
      <c r="T146" s="77"/>
      <c r="U146" s="35"/>
      <c r="V146" s="35"/>
      <c r="W146" s="32"/>
      <c r="X146" s="84" t="s">
        <v>154</v>
      </c>
      <c r="Y146" s="113" t="s">
        <v>341</v>
      </c>
      <c r="Z146" s="100" t="s">
        <v>342</v>
      </c>
    </row>
    <row r="147" ht="83" customHeight="1" spans="1:26">
      <c r="A147" s="138"/>
      <c r="B147" s="23">
        <v>126</v>
      </c>
      <c r="C147" s="32" t="s">
        <v>642</v>
      </c>
      <c r="D147" s="29" t="s">
        <v>643</v>
      </c>
      <c r="E147" s="32" t="s">
        <v>595</v>
      </c>
      <c r="F147" s="29" t="s">
        <v>644</v>
      </c>
      <c r="G147" s="32">
        <v>1</v>
      </c>
      <c r="H147" s="32" t="s">
        <v>74</v>
      </c>
      <c r="I147" s="32" t="s">
        <v>619</v>
      </c>
      <c r="J147" s="32" t="s">
        <v>40</v>
      </c>
      <c r="K147" s="32" t="s">
        <v>40</v>
      </c>
      <c r="L147" s="32" t="s">
        <v>40</v>
      </c>
      <c r="M147" s="32">
        <v>102</v>
      </c>
      <c r="N147" s="32">
        <v>385</v>
      </c>
      <c r="O147" s="32">
        <v>459</v>
      </c>
      <c r="P147" s="32">
        <v>1612</v>
      </c>
      <c r="Q147" s="35">
        <v>45</v>
      </c>
      <c r="R147" s="35">
        <v>45</v>
      </c>
      <c r="S147" s="83">
        <v>45</v>
      </c>
      <c r="T147" s="83"/>
      <c r="U147" s="35"/>
      <c r="V147" s="35"/>
      <c r="W147" s="32"/>
      <c r="X147" s="84" t="s">
        <v>226</v>
      </c>
      <c r="Y147" s="113" t="s">
        <v>341</v>
      </c>
      <c r="Z147" s="100" t="s">
        <v>342</v>
      </c>
    </row>
    <row r="148" ht="54" customHeight="1" spans="1:26">
      <c r="A148" s="138"/>
      <c r="B148" s="23">
        <v>127</v>
      </c>
      <c r="C148" s="32" t="s">
        <v>645</v>
      </c>
      <c r="D148" s="29" t="s">
        <v>646</v>
      </c>
      <c r="E148" s="29" t="s">
        <v>338</v>
      </c>
      <c r="F148" s="29" t="s">
        <v>647</v>
      </c>
      <c r="G148" s="32">
        <v>1</v>
      </c>
      <c r="H148" s="32" t="s">
        <v>107</v>
      </c>
      <c r="I148" s="178" t="s">
        <v>340</v>
      </c>
      <c r="J148" s="32" t="s">
        <v>39</v>
      </c>
      <c r="K148" s="32" t="s">
        <v>40</v>
      </c>
      <c r="L148" s="32" t="s">
        <v>40</v>
      </c>
      <c r="M148" s="32">
        <v>89</v>
      </c>
      <c r="N148" s="32">
        <v>287</v>
      </c>
      <c r="O148" s="32">
        <v>125</v>
      </c>
      <c r="P148" s="32">
        <v>445</v>
      </c>
      <c r="Q148" s="35">
        <v>12</v>
      </c>
      <c r="R148" s="35">
        <v>12</v>
      </c>
      <c r="S148" s="83">
        <v>12</v>
      </c>
      <c r="T148" s="83"/>
      <c r="U148" s="35"/>
      <c r="V148" s="35"/>
      <c r="W148" s="32"/>
      <c r="X148" s="84" t="s">
        <v>192</v>
      </c>
      <c r="Y148" s="113" t="s">
        <v>341</v>
      </c>
      <c r="Z148" s="100" t="s">
        <v>342</v>
      </c>
    </row>
    <row r="149" ht="117" customHeight="1" spans="1:26">
      <c r="A149" s="138"/>
      <c r="B149" s="23">
        <v>128</v>
      </c>
      <c r="C149" s="32" t="s">
        <v>648</v>
      </c>
      <c r="D149" s="124" t="s">
        <v>649</v>
      </c>
      <c r="E149" s="29" t="s">
        <v>650</v>
      </c>
      <c r="F149" s="29" t="s">
        <v>651</v>
      </c>
      <c r="G149" s="32">
        <v>1</v>
      </c>
      <c r="H149" s="32" t="s">
        <v>135</v>
      </c>
      <c r="I149" s="32" t="s">
        <v>652</v>
      </c>
      <c r="J149" s="32" t="s">
        <v>39</v>
      </c>
      <c r="K149" s="32" t="s">
        <v>40</v>
      </c>
      <c r="L149" s="32" t="s">
        <v>39</v>
      </c>
      <c r="M149" s="32">
        <v>137</v>
      </c>
      <c r="N149" s="32">
        <v>225</v>
      </c>
      <c r="O149" s="32">
        <v>298</v>
      </c>
      <c r="P149" s="32">
        <v>985</v>
      </c>
      <c r="Q149" s="69">
        <v>15</v>
      </c>
      <c r="R149" s="69">
        <v>15</v>
      </c>
      <c r="S149" s="83">
        <v>4</v>
      </c>
      <c r="T149" s="83">
        <v>11</v>
      </c>
      <c r="U149" s="69"/>
      <c r="V149" s="69"/>
      <c r="W149" s="32"/>
      <c r="X149" s="84" t="s">
        <v>250</v>
      </c>
      <c r="Y149" s="113" t="s">
        <v>341</v>
      </c>
      <c r="Z149" s="100" t="s">
        <v>342</v>
      </c>
    </row>
    <row r="150" ht="43" customHeight="1" spans="1:26">
      <c r="A150" s="138" t="s">
        <v>653</v>
      </c>
      <c r="B150" s="23">
        <v>129</v>
      </c>
      <c r="C150" s="29" t="s">
        <v>654</v>
      </c>
      <c r="D150" s="29" t="s">
        <v>655</v>
      </c>
      <c r="E150" s="40" t="s">
        <v>524</v>
      </c>
      <c r="F150" s="29" t="s">
        <v>656</v>
      </c>
      <c r="G150" s="20">
        <v>1</v>
      </c>
      <c r="H150" s="32" t="s">
        <v>352</v>
      </c>
      <c r="I150" s="32" t="s">
        <v>353</v>
      </c>
      <c r="J150" s="32"/>
      <c r="K150" s="32"/>
      <c r="L150" s="32"/>
      <c r="M150" s="179">
        <v>526</v>
      </c>
      <c r="N150" s="179">
        <v>1530</v>
      </c>
      <c r="O150" s="179">
        <v>2640</v>
      </c>
      <c r="P150" s="32">
        <v>9504</v>
      </c>
      <c r="Q150" s="181">
        <v>636.26</v>
      </c>
      <c r="R150" s="181">
        <v>636.26</v>
      </c>
      <c r="S150" s="75"/>
      <c r="T150" s="77"/>
      <c r="U150" s="71"/>
      <c r="V150" s="20">
        <v>636.26</v>
      </c>
      <c r="W150" s="20"/>
      <c r="X150" s="84" t="s">
        <v>572</v>
      </c>
      <c r="Y150" s="113" t="s">
        <v>572</v>
      </c>
      <c r="Z150" s="100" t="s">
        <v>657</v>
      </c>
    </row>
    <row r="151" ht="44" customHeight="1" spans="1:26">
      <c r="A151" s="173" t="s">
        <v>658</v>
      </c>
      <c r="B151" s="23"/>
      <c r="C151" s="174">
        <v>1</v>
      </c>
      <c r="D151" s="80"/>
      <c r="E151" s="80"/>
      <c r="F151" s="80"/>
      <c r="G151" s="20">
        <v>1</v>
      </c>
      <c r="H151" s="72"/>
      <c r="I151" s="72"/>
      <c r="J151" s="72"/>
      <c r="K151" s="72"/>
      <c r="L151" s="20"/>
      <c r="M151" s="35">
        <f t="shared" ref="M151:T151" si="24">M152</f>
        <v>933</v>
      </c>
      <c r="N151" s="35">
        <f t="shared" si="24"/>
        <v>2685</v>
      </c>
      <c r="O151" s="35">
        <f t="shared" si="24"/>
        <v>933</v>
      </c>
      <c r="P151" s="35">
        <f t="shared" si="24"/>
        <v>2685</v>
      </c>
      <c r="Q151" s="35">
        <f t="shared" si="24"/>
        <v>280</v>
      </c>
      <c r="R151" s="35">
        <f t="shared" si="24"/>
        <v>280</v>
      </c>
      <c r="S151" s="83">
        <f t="shared" si="24"/>
        <v>280</v>
      </c>
      <c r="T151" s="77"/>
      <c r="U151" s="35"/>
      <c r="V151" s="20"/>
      <c r="W151" s="20"/>
      <c r="X151" s="93"/>
      <c r="Y151" s="166"/>
      <c r="Z151" s="112"/>
    </row>
    <row r="152" ht="90" customHeight="1" spans="1:26">
      <c r="A152" s="36" t="s">
        <v>659</v>
      </c>
      <c r="B152" s="23">
        <v>130</v>
      </c>
      <c r="C152" s="29" t="s">
        <v>660</v>
      </c>
      <c r="D152" s="29" t="s">
        <v>661</v>
      </c>
      <c r="E152" s="29" t="s">
        <v>524</v>
      </c>
      <c r="F152" s="29" t="s">
        <v>662</v>
      </c>
      <c r="G152" s="20">
        <v>1</v>
      </c>
      <c r="H152" s="32" t="s">
        <v>352</v>
      </c>
      <c r="I152" s="32" t="s">
        <v>353</v>
      </c>
      <c r="J152" s="32"/>
      <c r="K152" s="32"/>
      <c r="L152" s="32"/>
      <c r="M152" s="32">
        <v>933</v>
      </c>
      <c r="N152" s="32">
        <v>2685</v>
      </c>
      <c r="O152" s="32">
        <v>933</v>
      </c>
      <c r="P152" s="32">
        <v>2685</v>
      </c>
      <c r="Q152" s="35">
        <v>280</v>
      </c>
      <c r="R152" s="35">
        <v>280</v>
      </c>
      <c r="S152" s="83">
        <v>280</v>
      </c>
      <c r="T152" s="70"/>
      <c r="U152" s="71"/>
      <c r="V152" s="72"/>
      <c r="W152" s="20"/>
      <c r="X152" s="84" t="s">
        <v>663</v>
      </c>
      <c r="Y152" s="113" t="s">
        <v>663</v>
      </c>
      <c r="Z152" s="100" t="s">
        <v>664</v>
      </c>
    </row>
    <row r="153" ht="21" customHeight="1" spans="1:26">
      <c r="A153" s="175" t="s">
        <v>665</v>
      </c>
      <c r="B153" s="32"/>
      <c r="C153" s="32">
        <v>1</v>
      </c>
      <c r="D153" s="29"/>
      <c r="E153" s="29"/>
      <c r="F153" s="29"/>
      <c r="G153" s="35">
        <v>1</v>
      </c>
      <c r="H153" s="32"/>
      <c r="I153" s="32"/>
      <c r="J153" s="32"/>
      <c r="K153" s="32"/>
      <c r="L153" s="32"/>
      <c r="M153" s="32"/>
      <c r="N153" s="32"/>
      <c r="O153" s="32"/>
      <c r="P153" s="32"/>
      <c r="Q153" s="32">
        <f>R153</f>
        <v>200</v>
      </c>
      <c r="R153" s="35">
        <f>R154</f>
        <v>200</v>
      </c>
      <c r="S153" s="77"/>
      <c r="T153" s="77"/>
      <c r="U153" s="35"/>
      <c r="V153" s="35">
        <v>200</v>
      </c>
      <c r="W153" s="32"/>
      <c r="X153" s="29"/>
      <c r="Y153" s="32"/>
      <c r="Z153" s="111"/>
    </row>
    <row r="154" ht="60" customHeight="1" spans="1:26">
      <c r="A154" s="175"/>
      <c r="B154" s="32">
        <v>131</v>
      </c>
      <c r="C154" s="29" t="s">
        <v>666</v>
      </c>
      <c r="D154" s="29" t="s">
        <v>667</v>
      </c>
      <c r="E154" s="32" t="s">
        <v>268</v>
      </c>
      <c r="F154" s="29" t="s">
        <v>668</v>
      </c>
      <c r="G154" s="32">
        <v>1</v>
      </c>
      <c r="H154" s="32" t="s">
        <v>352</v>
      </c>
      <c r="I154" s="32" t="s">
        <v>353</v>
      </c>
      <c r="J154" s="35" t="s">
        <v>40</v>
      </c>
      <c r="K154" s="35" t="s">
        <v>40</v>
      </c>
      <c r="L154" s="35" t="s">
        <v>40</v>
      </c>
      <c r="M154" s="71"/>
      <c r="N154" s="71"/>
      <c r="O154" s="71"/>
      <c r="P154" s="71"/>
      <c r="Q154" s="32">
        <f>R154</f>
        <v>200</v>
      </c>
      <c r="R154" s="78">
        <v>200</v>
      </c>
      <c r="S154" s="75"/>
      <c r="T154" s="75"/>
      <c r="U154" s="78"/>
      <c r="V154" s="78">
        <v>200</v>
      </c>
      <c r="W154" s="181"/>
      <c r="X154" s="32" t="s">
        <v>663</v>
      </c>
      <c r="Y154" s="32" t="s">
        <v>663</v>
      </c>
      <c r="Z154" s="46" t="s">
        <v>669</v>
      </c>
    </row>
    <row r="155" ht="93" customHeight="1"/>
  </sheetData>
  <mergeCells count="21">
    <mergeCell ref="A1:Z1"/>
    <mergeCell ref="Q2:W2"/>
    <mergeCell ref="R3:V3"/>
    <mergeCell ref="A2:A4"/>
    <mergeCell ref="B2:B4"/>
    <mergeCell ref="C2:C4"/>
    <mergeCell ref="D2:D4"/>
    <mergeCell ref="E2:E4"/>
    <mergeCell ref="F2:F4"/>
    <mergeCell ref="G2:G4"/>
    <mergeCell ref="J2:J4"/>
    <mergeCell ref="K2:K4"/>
    <mergeCell ref="L2:L4"/>
    <mergeCell ref="Q3:Q4"/>
    <mergeCell ref="W3:W4"/>
    <mergeCell ref="X2:X4"/>
    <mergeCell ref="Y2:Y4"/>
    <mergeCell ref="Z2:Z4"/>
    <mergeCell ref="M2:N3"/>
    <mergeCell ref="O2:P3"/>
    <mergeCell ref="H2:I3"/>
  </mergeCells>
  <dataValidations count="1">
    <dataValidation allowBlank="1" showInputMessage="1" showErrorMessage="1" sqref="C132 C151"/>
  </dataValidations>
  <pageMargins left="0.196527777777778" right="0.196527777777778" top="0.314583333333333" bottom="0.314583333333333" header="0.5" footer="0.5"/>
  <pageSetup paperSize="9" scale="68" orientation="landscape" horizontalDpi="600"/>
  <headerFooter/>
  <ignoredErrors>
    <ignoredError sqref="G6" formula="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梦里几回徐霞客</cp:lastModifiedBy>
  <dcterms:created xsi:type="dcterms:W3CDTF">2024-02-06T08:22:00Z</dcterms:created>
  <dcterms:modified xsi:type="dcterms:W3CDTF">2024-12-20T00:16:45Z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104DC893D1D93D82E08363671013AF89_43</vt:lpwstr>
  </property>
  <property fmtid="{D5CDD505-2E9C-101B-9397-08002B2CF9AE}" pid="3" name="KSOProductBuildVer">
    <vt:lpwstr>2052-12.1.0.19302</vt:lpwstr>
  </property>
</Properties>
</file>