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90" windowHeight="12465"/>
  </bookViews>
  <sheets>
    <sheet name="Sheet1" sheetId="1" r:id="rId1"/>
  </sheets>
  <definedNames>
    <definedName name="_xlnm._FilterDatabase" localSheetId="0" hidden="1">Sheet1!$B$6:$AC$52</definedName>
    <definedName name="_xlnm.Print_Titles" localSheetId="0">Sheet1!$3:$5</definedName>
  </definedNames>
  <calcPr calcId="144525"/>
</workbook>
</file>

<file path=xl/sharedStrings.xml><?xml version="1.0" encoding="utf-8"?>
<sst xmlns="http://schemas.openxmlformats.org/spreadsheetml/2006/main" count="497" uniqueCount="248">
  <si>
    <t>附件1：</t>
  </si>
  <si>
    <t>石泉县2024年第一批巩固拓展脱贫攻坚成果和乡村振兴产业发展项目资金计划表</t>
  </si>
  <si>
    <t>序号</t>
  </si>
  <si>
    <t>项目
类型</t>
  </si>
  <si>
    <t>项目名称</t>
  </si>
  <si>
    <t>项目内容及建设规模</t>
  </si>
  <si>
    <t>建设期限             （起止时间）</t>
  </si>
  <si>
    <t>绩效目标</t>
  </si>
  <si>
    <t>项目
个数</t>
  </si>
  <si>
    <t>项目实施地点</t>
  </si>
  <si>
    <t>脱贫村（是/否）</t>
  </si>
  <si>
    <t>省级重点帮扶镇（是/否）</t>
  </si>
  <si>
    <t>省级重点帮扶村（是/否）</t>
  </si>
  <si>
    <t>直接受益脱贫人口（含监测对象）</t>
  </si>
  <si>
    <t>受益总人口</t>
  </si>
  <si>
    <t>资金投入（万元）</t>
  </si>
  <si>
    <t>项目
实施
单位</t>
  </si>
  <si>
    <t>行业
主管
部门</t>
  </si>
  <si>
    <t>备注</t>
  </si>
  <si>
    <t>合计</t>
  </si>
  <si>
    <t>本次投入财政衔接资金</t>
  </si>
  <si>
    <t>其他资金投入</t>
  </si>
  <si>
    <t>镇</t>
  </si>
  <si>
    <t>村</t>
  </si>
  <si>
    <t>户数</t>
  </si>
  <si>
    <t>人数</t>
  </si>
  <si>
    <t>小计</t>
  </si>
  <si>
    <t>中央</t>
  </si>
  <si>
    <t>省级</t>
  </si>
  <si>
    <t>市级</t>
  </si>
  <si>
    <t>县级</t>
  </si>
  <si>
    <t>1.扶持壮大村集体经济项目</t>
  </si>
  <si>
    <t>城关镇新联村扶持发展新型农村集体经济项目</t>
  </si>
  <si>
    <t>新开垦整理土地100亩，其中增加烤烟种植50亩，中药材种植50亩，充分利用森林资源，林下种植猪苓50亩、天麻10亩。</t>
  </si>
  <si>
    <t>2024年3月
-2024年12月</t>
  </si>
  <si>
    <t>项目建成后，按照《石泉县扶贫项目资产后续管理办法》要求由新联村集体股份经济合作社负责后续管护，形成资产权属归村集体所有。采取自主经营的方式，通过自主经营、带动务工、收益分红等多种方式，受益群众351户1021人，其中脱贫户43户86人，户均年增收1000元。</t>
  </si>
  <si>
    <t>城关镇</t>
  </si>
  <si>
    <t>新联村</t>
  </si>
  <si>
    <t>是</t>
  </si>
  <si>
    <t>否</t>
  </si>
  <si>
    <t>城关镇
新联村集体股份经济合作社</t>
  </si>
  <si>
    <t>县农业
农村局</t>
  </si>
  <si>
    <t>按照推广以工代赈方式实施</t>
  </si>
  <si>
    <t>城关镇双嶂村扶持发展新型农村集体经济项目</t>
  </si>
  <si>
    <t>新建大棚30亩，与丝银坝村预制菜产业园区连片发展大棚羊肚菌100亩，种植蔬菜100亩。</t>
  </si>
  <si>
    <t>项目建成后，按照《石泉县扶贫项目资产后续管理办法》要求由双嶂村集体股份经济合作社负责后续管护，形成资产权属归村集体所有。采取自主经营的方式，通过自主经营、带动务工、收益分红等多种方式，受益群众292户910人，其中脱贫户43户89人，户均年增收1000元。</t>
  </si>
  <si>
    <t>双嶂村</t>
  </si>
  <si>
    <t>城关镇
双嶂村集体股份经济合作社</t>
  </si>
  <si>
    <t>城关镇五三村扶持发展新型农村集体经济项目</t>
  </si>
  <si>
    <t>辣椒种植150亩，修建一座200平方米辣椒初加工钢材结构烘干厂房，设备数量2套（烘干机一台+储物间一间）。</t>
  </si>
  <si>
    <t>项目建成后，按照《石泉县扶贫项目资产后续管理办法》要求由五三村集体股份经济合作社负责后续管护，形成资产权属归村集体所有。采取自主经营的方式，通过自主经营、带动务工、收益分红等多种方式，受益群众237户769人，其中脱贫户38户61人，户均年增收不低于1000元。</t>
  </si>
  <si>
    <t>五三村</t>
  </si>
  <si>
    <t>城关镇
五三村集体股份经济合作社</t>
  </si>
  <si>
    <t>饶峰镇齐心村扶持发展新型农村集体经济项目</t>
  </si>
  <si>
    <t>村集体股份经济合作社入资石泉县饶峰雄关生态农业科技有限公司，建设食用菌菌袋生产厂房300平米，购买食用菌制袋设备1套，制作香菇菌袋60万袋。</t>
  </si>
  <si>
    <t>项目建成后，按照《石泉县扶贫项目资产后续管理办法》要求由齐心村集体股份经济合作社负责后续管护，形成资产权属归村集体所有。采取联合经营的方式，按照每年不低于6%给村集体分红，通过联合经营、带动务工、收益分红等多种方式，受益群众135户404人，其中脱贫户41户82人，户均年增收不低于1000元。</t>
  </si>
  <si>
    <t>饶峰镇</t>
  </si>
  <si>
    <t>齐心村</t>
  </si>
  <si>
    <t>饶峰镇
齐心村集体股份经济合作社</t>
  </si>
  <si>
    <t>饶峰镇金星村扶持发展新型农村集体经济项目</t>
  </si>
  <si>
    <t>建设四季型食用菌种植大棚10亩，配套水电路、建设耳房60平面米。发展桑枝袋料香菇20万袋。</t>
  </si>
  <si>
    <t>按照《石泉县扶贫项目资产后续管理办法》要求由金星村集体股份经济合作社负责后续管护，形成资产权属归村集体所有。采取自主经营的方式，通过自主经营、带动务工、收益分红等多种方式，受益群众259户814人，其中脱贫户32户67人，户均年增收不低于1000元。</t>
  </si>
  <si>
    <t>金星村</t>
  </si>
  <si>
    <t>饶峰镇
金星村集体股份经济合作社</t>
  </si>
  <si>
    <t>两河镇金盆村扶持发展新型农村集体经济项目</t>
  </si>
  <si>
    <t>计划发展新黄花菜种植100亩，新建中药材及农产品初选、加工厂房350平方米；配套烘干房1个，冷库80立方米；新建50立方米灌溉蓄水池1个，配套管网3千米；新建抽水站配电箱1处，配套水泵1个，线路100米。</t>
  </si>
  <si>
    <t>项目建成后，按照《石泉县扶贫项目资产后续管理办法》要求由金盆村集体股份经济合作社负责后续管护，形成资产权属归村集体所有。采取自主经营的方式，通过自主经营、带动务工、收益分红等多种方式，受益群众279户782人，其中脱贫户34户70人，户均年增收不低于1000元。</t>
  </si>
  <si>
    <t>两河镇</t>
  </si>
  <si>
    <t>金盆村</t>
  </si>
  <si>
    <t>两河镇
金盆村集体股份经济合作社</t>
  </si>
  <si>
    <t>池河镇新棉村扶持发展新型农村集体经济项目</t>
  </si>
  <si>
    <t>香李园管护510亩；搭建镀锌钢架结构大棚400亩。抽水蓄水管道设备以及300m³气调库和500㎡选果房。</t>
  </si>
  <si>
    <t>按照《石泉县扶贫项目资产后续管理办法》要求由新棉村集体股份经济合作社负责后续管护，形成资产权属归村集体所有。采取自主经营的方式，通过自主经营、带动务工、收益分红等多种方式，受益群众456户1257人，其中脱贫户41户74人，户均年增收不低于1000元。</t>
  </si>
  <si>
    <t>池河镇</t>
  </si>
  <si>
    <t>新棉村</t>
  </si>
  <si>
    <t>池河镇
新棉村集体股份经济合作社</t>
  </si>
  <si>
    <t>池河镇力建村扶持发展新型农村集体经济项目</t>
  </si>
  <si>
    <t>1.种植400亩淫羊藿，预计产量8000公斤；2.建设中药材筛选、分拣、仓储厂房100平方米，购置中药材清洗烘干设备8台套。</t>
  </si>
  <si>
    <t>项目建成后，按照《石泉县扶贫项目资产后续管理办法》要求由力建村集体股份经济合作社负责后续管护，形成资产权属归村集体所有。采取自主经营的方式，通过自主经营、带动务工、收益分红等多种方式，受益群众440户1440人，其中脱贫户41户70人，户均年增收不低于1000元。</t>
  </si>
  <si>
    <t>力建村</t>
  </si>
  <si>
    <t>池河镇力建村集体股份经济合作社</t>
  </si>
  <si>
    <t>中池镇青泥涧村扶持发展新型农村集体经济项目</t>
  </si>
  <si>
    <t>1.新建桑叶储藏室150㎡，浆切石档护300m³，排水渠80m；2.村集体饲养大蚕100张以上，小蚕共育650张以上，发展订单养蚕1000张以上。</t>
  </si>
  <si>
    <t>项目建成后，按照《石泉县扶贫项目资产后续管理办法》要求由青泥涧村集体股份经济合作社负责后续管护，形成资产权属归村集体所有。采取自主经营的方式，通过自主经营、带动务工、收益分红等多种方式，受益群众249户732人，其中脱贫户38户73人，户均年增收不低于1000元。</t>
  </si>
  <si>
    <t>中池镇</t>
  </si>
  <si>
    <t>青泥涧村</t>
  </si>
  <si>
    <t>中池镇
青泥涧集体股份经济合作社</t>
  </si>
  <si>
    <t>中池镇筷子铺村扶持发展新型农村集体经济项目</t>
  </si>
  <si>
    <t>1.在筷子铺村五组新建标准化蚕室350平方米，用于大蚕集中饲养。
2.以新建集中蚕室为基础，配套完善消毒池一口、改良低产老旧桑园60亩。</t>
  </si>
  <si>
    <t>项目建成后，按照《石泉县扶贫项目资产后续管理办法》要求由筷子铺村集体股份经济合作社负责后续管护，形成资产权属归村集体所有。采取自主经营的方式，通过自主经营、带动务工、收益分红等多种方式，受益群众320户960人，其中脱贫户32户58人，户均年增收不低于1000元。</t>
  </si>
  <si>
    <t>筷子铺村</t>
  </si>
  <si>
    <t>中池镇
筷子铺村集体股份经济合作社</t>
  </si>
  <si>
    <t>中池镇城镇社区村扶持发展新型农村集体经济项目</t>
  </si>
  <si>
    <t>1.在城镇社区四组新建标准化集中大蚕室350平方米，用于大蚕饲养。
2.改良低产老旧桑园120亩。</t>
  </si>
  <si>
    <t>按照《石泉县扶贫项目资产后续管理办法》要求由城镇社区集体股份经济合作社负责后续管护，形成资产权属归村集体所有。采取自主经营的方式，通过自主经营、带动务工、收益分红等多种方式，受益群众374户1263人，其中脱贫户31户61人，户均年增收不低于1000元。</t>
  </si>
  <si>
    <t>城镇社区</t>
  </si>
  <si>
    <t>中池镇
城镇社区集体股份经济合作社</t>
  </si>
  <si>
    <t>迎丰镇三官庙村村扶持发展新型农村集体经济项目</t>
  </si>
  <si>
    <t>新发展魔芋50亩，黄精20亩，新建蔬菜、食用菌大棚10亩，配套相应水电设施、通风设施、喷灌设施，用于发展设施蔬菜、育苗、食用菌等。</t>
  </si>
  <si>
    <t>按照《石泉县扶贫项目资产后续管理办法》要求由三官庙村集体股份经济合作社负责后续管护，形成资产权属归村集体所有。采取自主经营的方式，通过自主经营、带动务工、收益分红等多种方式，受益群众294户872人，其中脱贫户34户87人，户均年增收不低于1000元。</t>
  </si>
  <si>
    <t>迎丰镇</t>
  </si>
  <si>
    <t>三官庙村</t>
  </si>
  <si>
    <t>迎丰镇
三官庙村集体股份经济合作社</t>
  </si>
  <si>
    <t>后柳镇长安村扶持发展新型农村集体经济项目</t>
  </si>
  <si>
    <t>1.新开垦整理土地180亩：烤烟120亩、油菜50亩、燕麦10亩。
2.建设300亩烤烟种植基地；配套基础设施建立水塔一个、动力电2公里、烤烟炉12个。</t>
  </si>
  <si>
    <t>按照《石泉县扶贫项目资产后续管理办法》要求由长安村集体股份经济合作社负责后续管护，形成资产权属归村集体所有。采取自主经营的方式，通过自主经营、带动务工、收益分红等多种方式，受益群众216户701人，其中脱贫户31户69人，户均年增收不低于1000元。</t>
  </si>
  <si>
    <t>后柳镇</t>
  </si>
  <si>
    <t>长安村</t>
  </si>
  <si>
    <t>后柳镇
长安村集体股份经济合作社</t>
  </si>
  <si>
    <t>喜河镇长阳村扶持发展新型农村集体经济项目</t>
  </si>
  <si>
    <t>打造粮油种植基地，发展优质水稻100亩，新建储藏室和特色农产品展示销售区100平方米，烘干房60平方米，购粮食烘干设备一套。</t>
  </si>
  <si>
    <t>项目建成后，按照《石泉县扶贫项目资产后续管理办法》要求由长阳村集体股份经济合作社负责后续管护，形成资产权属归村集体所有。采取自主经营的方式，通过自主经营、带动务工、收益分红等多种方式，受益群众242户785人，其中脱贫户32户69人，户均年增收不低于1000元。</t>
  </si>
  <si>
    <t>喜河镇</t>
  </si>
  <si>
    <t>长阳村</t>
  </si>
  <si>
    <t>喜河镇
长阳村集体股份经济合作社</t>
  </si>
  <si>
    <t>喜河镇大雁村扶持发展新型农村集体经济项目</t>
  </si>
  <si>
    <t>新建大棚20亩，配套相应的水电设施、通风设施、滴漏喷灌设施，主要发展预制菜原材料，种植羊肚菌、辣椒。</t>
  </si>
  <si>
    <t>项目建成后，按照《石泉县扶贫项目资产后续管理办法》要求由大雁村集体股份经济合作社负责后续管护，形成资产权属归村集体所有。采取自主经营的方式，通过自主经营、带动务工、收益分红等多种方式，受益群众225户750人，其中脱贫户34户74人，户均年增收不低于1000元。</t>
  </si>
  <si>
    <t>大雁村</t>
  </si>
  <si>
    <t>喜河镇
大雁村集体股份经济合作社</t>
  </si>
  <si>
    <t>熨斗镇茨林村扶持发展新型农村集体经济项目</t>
  </si>
  <si>
    <t>建设15亩大棚配套喷灌附属管网、400MM排水渠。</t>
  </si>
  <si>
    <t>项目建成后，按照《石泉县扶贫项目资产后续管理办法》要求由茨林村集体股份经济合作社负责后续管护，形成资产权属归村集体所有。采取自主经营的方式，通过自主经营、带动务工、收益分红等多种方式，受益群众274户960人，其中脱贫户39户70人，户均年增收不低于1000元。</t>
  </si>
  <si>
    <t>熨斗镇</t>
  </si>
  <si>
    <t>茨林村</t>
  </si>
  <si>
    <t>熨斗镇
茨林村集体股份经济合作社</t>
  </si>
  <si>
    <t>熨斗镇刘家湾村扶持发展新型农村集体经济项目</t>
  </si>
  <si>
    <t>按照《石泉县扶贫项目资产后续管理办法》要求由刘家湾村集体股份经济合作社负责后续管护，形成资产权属归村集体所有。采取自主经营的方式，通过自主经营、带动务工、收益分红等多种方式，受益群众266户921人，其中脱贫户37户79人，户均年增收不低于1000元。</t>
  </si>
  <si>
    <t>刘家湾村</t>
  </si>
  <si>
    <t>熨斗镇刘家湾村集体股份经济合作社</t>
  </si>
  <si>
    <t>云雾山镇水田坪村扶持发展新型农村集体经济项目</t>
  </si>
  <si>
    <t>1.种植优质粮油200余亩；2.配套机耕路1.5千米；3.购置农用机械拖拉机1台（配深翻犁、旋耕机）、玉米播种机1台、油菜播种机1台、收割机1台、烘干机1台；4.购买肥料10吨。</t>
  </si>
  <si>
    <t>项目建成后，按照《石泉县扶贫项目资产后续管理办法》要求由水田坪村集体股份经济合作社负责后续管护，形成资产权属归村集体所有。采取自主经营的方式，通过自主经营、带动务工、收益分红等多种方式，受益群众169户516人，其中脱贫户25户63人，户均年增收不低于1000元。</t>
  </si>
  <si>
    <t>云雾山镇</t>
  </si>
  <si>
    <t>水田坪村</t>
  </si>
  <si>
    <t>云雾山镇水田坪村集体股份经济合作社</t>
  </si>
  <si>
    <t>云雾山镇云阳村扶持发展新型农村集体经济项目</t>
  </si>
  <si>
    <t>1.进行淫羊藿野生种苗和人工训化种苗繁育续建管护淫羊藿800亩。
2.新发展高含量箭叶淫羊藿种苗700亩，DN25 PE灌溉管道5000米，遮阴网20000米，防护网5000米。</t>
  </si>
  <si>
    <t>按照《石泉县扶贫项目资产后续管理办法》要求由云阳村集体股份经济合作社负责后续管护，形成资产权属归村集体所有。采取自主经营的方式，通过自主经营、带动务工、收益分红等多种方式，受益群众297户893人，其中脱贫户25户45人，户均年增收不低于1000元。</t>
  </si>
  <si>
    <t>云阳村</t>
  </si>
  <si>
    <t>云雾山镇云阳村集体股份经济合作社</t>
  </si>
  <si>
    <t>曾溪镇兴隆村扶持发展新型农村集体经济项目</t>
  </si>
  <si>
    <t>新建大棚3350平方米，30立方米蓄水池1处，配套送水管道，香菇木屑粉碎机1套、380伏动力电架设500米等设施。</t>
  </si>
  <si>
    <t>按照《石泉县扶贫项目资产后续管理办法》要求由兴隆村集体股份经济合作社负责后续管护，形成资产权属归村集体所有。采取自主经营的方式，通过自主经营、带动务工、收益分红等多种方式，受益群众252户815人，其中脱贫户39户75人，户均年增收不低于1000元。</t>
  </si>
  <si>
    <t>曾溪镇</t>
  </si>
  <si>
    <t>兴隆村</t>
  </si>
  <si>
    <t>曾溪镇
兴隆村集体股份经济合作社</t>
  </si>
  <si>
    <t>2.生产基地项目</t>
  </si>
  <si>
    <t>种植基地建设</t>
  </si>
  <si>
    <t>池河镇力建村预制菜种植基地及配套设施建设项目</t>
  </si>
  <si>
    <t>新建预制菜种植基地90亩，完善提升烘房30平方米、新建农产品砖混结构储存库房40平方米。</t>
  </si>
  <si>
    <t>2024年3月-2024年12月</t>
  </si>
  <si>
    <t>项目建成后，资产归属村集体所有，提升壮大集体经济，带动群众增收。受益农户440户1400人，其中脱贫户监测户150户390人。</t>
  </si>
  <si>
    <t>池河镇人民政府</t>
  </si>
  <si>
    <t>县农业农村局</t>
  </si>
  <si>
    <t>养殖基地建设</t>
  </si>
  <si>
    <t>后柳镇金齐村黄池山百头养牛场建设项目</t>
  </si>
  <si>
    <t>在金齐村四组新建一处五万袋香菇简易拱棚生产基地及50平面米彩钢隔热储藏室，购买60立方气调设备1台，配套烘干设备2套。</t>
  </si>
  <si>
    <t>项目建成后，形成资产权属归村集体所有，壮大村集体产业，年出栏50头，年净利润5万元。受益群众177户638人，其中脱贫户95户297人。</t>
  </si>
  <si>
    <t>金齐村</t>
  </si>
  <si>
    <t>后柳镇人民政府</t>
  </si>
  <si>
    <t>后柳镇金齐村五万袋香菇大棚建设项目</t>
  </si>
  <si>
    <t>新建养牛场一处，新建砖木结构养殖场房250㎡，配套10立方青储2个，配套相关设施，扩大黄池山垚鑫农业生态中心县级产业园区规模。</t>
  </si>
  <si>
    <t>项目建成后，形成资产权属归村集体所有，带动本村农户30户就业增收，集体经济年收益10万元。受益群众177户638人，其中脱贫户95户297人。</t>
  </si>
  <si>
    <t>喜河镇晨光村食用菌种植基地建设项目</t>
  </si>
  <si>
    <t>改造厂房800平面米，用于发展食用菌产业，建设烘干房30平米，购置SD-RB8P烘干设备1套，购置食用菌种植架300米及食用菌棒，购置GJWS-A1菌房温湿度控制设备5套。</t>
  </si>
  <si>
    <t>项目建成后归属晨光村集体经济股份合作社，提高集体经济收入，预计受益户237户735人，其中脱贫户61户166人。</t>
  </si>
  <si>
    <t>晨光村</t>
  </si>
  <si>
    <t>喜河镇人民政府</t>
  </si>
  <si>
    <t>休闲农业与乡村旅游基地建设</t>
  </si>
  <si>
    <t>石泉县草池湾田园综合体乡村旅游建设项目</t>
  </si>
  <si>
    <t>结合草池湾田园综合体整体形象，一是新建框架结构朱鹮科普中心一处200平方米。二是改造提升乡村民宿2处400平方米，包含外立面真石漆改造1000平方米；更换屋面及防水350平方米；更换门窗25道；室内环境改造提升600平方米，配套完善室内水、电设备，以及采购运营设备16套。三是对100亩有机稻田进行改造提升。</t>
  </si>
  <si>
    <t>2024年1月-2024年12月</t>
  </si>
  <si>
    <t>壮大集体经济项目，对农户房屋进行提升改造，改造后通过租赁的方式或自主经营进行运营，按比例进行分红，受益总户数152户，其中脱贫户51户143人，户均增收350元以上。</t>
  </si>
  <si>
    <t>丝银坝村</t>
  </si>
  <si>
    <t>城关镇人
民政府</t>
  </si>
  <si>
    <t>县文旅广电局</t>
  </si>
  <si>
    <t>曾溪镇高坎村乡村旅游道路建设项目</t>
  </si>
  <si>
    <t>依托高坎乡村旅游资源民宿集群，大力发展乡村旅游，建设乡村旅游示范村，配套旅游路3.8公里，路面宽度3.5米，配套c25混凝土水沟路肩，有效提升旅游服务能力。</t>
  </si>
  <si>
    <t>建成后，资产归属村集体股份经济合作社，推动曾溪镇乡村生态旅游快速发展，带动当地农特产品销售及群众就地就近就业，受益人数383户1165人，其中脱贫户217户652人。</t>
  </si>
  <si>
    <t>高坎村</t>
  </si>
  <si>
    <t>曾溪镇人民政府</t>
  </si>
  <si>
    <t>县交通局</t>
  </si>
  <si>
    <t>3.配套基础设施项目</t>
  </si>
  <si>
    <t>农业产业园区配套基础设施</t>
  </si>
  <si>
    <t>蒲溪村产业园区提升项目</t>
  </si>
  <si>
    <t>流转土地450亩，种植黄花菜200亩，紫长茄子50亩，辣椒50亩，管护原种植黄花菜150亩，新建蔬菜净洗棚120㎡，厂房提升改造400㎡，新建蔬菜大棚5000㎡，气调库100m³。</t>
  </si>
  <si>
    <t>建成后，资产归属村集体股份经济合作社，通过该项目实施，村集体股份经济合作社年收益可以达50万元以上。可带动100余人次就近务工。</t>
  </si>
  <si>
    <t>蒲溪村</t>
  </si>
  <si>
    <t>饶峰镇人民政府</t>
  </si>
  <si>
    <t>中池镇蚕桑产业示范基地建设项目-基础设施配套工程</t>
  </si>
  <si>
    <t>配套浆砌石坎200m³，长120米，均高1.6米；平整蚕桑产业示范基地场地1800㎡。</t>
  </si>
  <si>
    <t>建成后，资产归属村集体股份经济合作社，通过村集体经营性收益分红、订单农业、产业用工等方式增加农民收入。受益40户121人，其中脱贫户（监测户）8户26人，户均增收300元以上。</t>
  </si>
  <si>
    <t>中池镇人民政府</t>
  </si>
  <si>
    <t>迎丰镇三官庙村冷水鱼养殖场修复项目</t>
  </si>
  <si>
    <t>1.在三官庙村五组原冷水鱼养殖场新建净水池1处（长3米、宽3米），沉井1处（深4米、直径2米）；
2.修复养殖场挡坎35米，修复堰渠300米，修复拦河坝1处。</t>
  </si>
  <si>
    <t>建成后，资产归属村集体股份经济合作社，通过村集体自主经营，带动当地群众就业增收，盈利归集体经济所有，再进行分红。受益脱贫群众111户247人。</t>
  </si>
  <si>
    <t>迎丰镇人民政府</t>
  </si>
  <si>
    <t>云雾山镇云阳村中药材林建设项目</t>
  </si>
  <si>
    <t>新建林下中药材虎杖20亩、骨碎补30亩，铺设灌溉管网3000米。</t>
  </si>
  <si>
    <t>建成后，资产归属村集体股份经济合作社，在村集体经济股份制合作社组织引领下，通过入股分红、有组织就业、土地流转、订单销售等途径，稳固带动群众增收致富。受益32户107人，其中脱贫户（监测户）17户58人，户均增收1000元以上。</t>
  </si>
  <si>
    <t>云雾山镇人民政府</t>
  </si>
  <si>
    <t>饶峰镇新华村设施蔬菜建设项目</t>
  </si>
  <si>
    <t>饶峰镇新华村建设蔬菜生产基地，发展食用菌10万袋，年产食用菌100吨;新建四季型温室大棚6600平方米，配套遮阳网1.5万平方米，室外排水沟2000米，灌溉管网4000米，购置镀锌钢管食用菌内架。</t>
  </si>
  <si>
    <t>项目建成后，资产归属村集体股份经济合作社，村集体经济股份合作社年收入10万元。带动全村406户1126人，其中脱贫户67户208人，带动农户增收。</t>
  </si>
  <si>
    <t>新华村</t>
  </si>
  <si>
    <t>熨斗镇预制菜产业园设施配套项目</t>
  </si>
  <si>
    <t>新建排水渠650米，对
18亩大棚配套建设灌溉设施及机电井一座。</t>
  </si>
  <si>
    <t>项目建成后，形成资产权属归村集体所有，完善熨斗镇预制菜产业园基础设施配套，用于发展蔬菜种植壮大村集体经济。受益群众275户966人，其中脱贫户120户373人。</t>
  </si>
  <si>
    <t>熨斗镇人民政府</t>
  </si>
  <si>
    <t>喜河镇盘龙村百年老茶园管护提升项目</t>
  </si>
  <si>
    <t>管护提升建设茶园200亩，加强茶树管护.进行茶园耕锄，茶园施肥，茶树修剪等。</t>
  </si>
  <si>
    <t>项目建成后归属于盘龙村集体经济股份合作社，壮大村集体经济收入,增加群众产业收入，受益186户620人，其中脱贫户76户196人。</t>
  </si>
  <si>
    <t>盘龙村</t>
  </si>
  <si>
    <t>饶峰镇蒲溪村庭院经济提升项目</t>
  </si>
  <si>
    <t>对胜蒲路公路沿线7处院落42户庭院进行全面提升，种植蜂糖李300株，发展庭院经济，并配套护栏建设。</t>
  </si>
  <si>
    <t>2024年3月-12月</t>
  </si>
  <si>
    <t>项目建成后，能有效增加农户产业收入；同时有效改善农村居住环境，改善42户122人（其脱贫户12户31人）群众生产、生活环境，提高生活质量，有效带动农户年增收600元以上，群众满意度达90%以上。</t>
  </si>
  <si>
    <t>4.产业服务支撑项目</t>
  </si>
  <si>
    <t>林业外聘技术员实用技术指导项目</t>
  </si>
  <si>
    <t>聘请林业技术人员20人，在全县11镇150个行政村开展林业产业发展服务指导和脱贫群众林业产业技术培训，全年培训2000户3700人。</t>
  </si>
  <si>
    <t>带动全县2000户3700人农民群众，其中脱贫户1000户1500人次获得林业产业指导服务。</t>
  </si>
  <si>
    <t>11个镇</t>
  </si>
  <si>
    <t>150个村</t>
  </si>
  <si>
    <t>县林业技术推广站</t>
  </si>
  <si>
    <t>县林业局</t>
  </si>
  <si>
    <t>计划总投资100万元，本次下达50万元。</t>
  </si>
  <si>
    <t>石泉县2024年产业振兴外聘技术服务</t>
  </si>
  <si>
    <t>聘请30名以上技术专家、技术员等，140余名村级产业发展指导员，开展农业技术培训8500人次，为全县产业振兴发展提供技术支撑。</t>
  </si>
  <si>
    <t>全县产业户的农业产业发展开展技术服务与指导，提高农村实用技术水平，促进农业产业增产、农民增收，受益群众8500人以上。</t>
  </si>
  <si>
    <t>县农业技术推广站</t>
  </si>
  <si>
    <t>计划总投资200万元，本次下达100万元。</t>
  </si>
  <si>
    <t>5.金融保险配套项目</t>
  </si>
  <si>
    <t>2023年第四季度小额信贷贴息</t>
  </si>
  <si>
    <t>对2400余笔小额贷款进行贴息。</t>
  </si>
  <si>
    <t>2023年10月1日至2024年2月28日</t>
  </si>
  <si>
    <t>为脱贫户及监测对象发展产业提供资金支持，促进2400余户小额信贷贴息资金及时足额发放，确保脱贫户及监测对象年均增收不低于2000元，有效促进脱贫户增收。</t>
  </si>
  <si>
    <t>县乡村
振兴局</t>
  </si>
  <si>
    <t>2024年第1-3季度小额信贷贴息</t>
  </si>
  <si>
    <t>2024年1月1日至11月30日</t>
  </si>
  <si>
    <t>2024年互助资金占用费贴息</t>
  </si>
  <si>
    <t>对脱贫户及监测对象在村级互助协会借款产生的占用费进行贴息。</t>
  </si>
  <si>
    <t>2024年1月1日至2024年12月31日</t>
  </si>
  <si>
    <t>为脱贫户及监测对象发展产业提供资金支持，促进800余户贴息资金及时足额发放，确保脱贫户及监测对象年均增收不低于2000元，有效促进脱贫户增收。</t>
  </si>
  <si>
    <t>6.产业奖补项目</t>
  </si>
  <si>
    <t>2024年石泉县农业产业高质量发展奖补项目</t>
  </si>
  <si>
    <t>按照《石泉县2023年农业产业发展奖扶方案》的通知（石农工发〔2023〕6号）文件精神要求，明确了奖补项目和标准，重点对龙头企业、农业园区、家庭农场、农民专业合作社等经营主体，预制菜和蚕桑产业，村集体股份经济合作社生产经营性、发展产业贷款贴息、长效产业管护提升、撂荒地发展产业、社会化服务、发展现代设施农业，品牌培育及产品营销，监测户发展产业等方面给予奖补扶持，为加快全县农业产业提质升级，确保蚕桑、畜牧、蔬菜、魔芋、中药材五大主导产业和区域特色产业建设目标如期实现， 重点围绕链主企业带动、镇村组织推动、集体经济组织种养生产环节予以扶持,对推广良种良法套种或扩种优质大豆的脱贫户（监测户）进行奖补。龙头企业奖补石泉县境内农业加工企业在石泉带动300户（含）以上，其中：脱贫户监测户不低于10%，同时收购本地农产品达到300万元（含）以上的，按照收购金额的10%给予奖补，最高奖补不超过50万元；农民专业合作社。新评为市级、省级、国家级农民专业合作示范社（以认定文件为准），且带动20户、40户、60户及以上的农户（其中脱贫户不低于20%），且每户年增收2000元（含）以上的，分别给予5万元、8万元、10万元奖补；充分发挥村集体股份经济合作社负责村域经济的组织、管理和服务职能，组织村内的农业园区、专业合作社、家庭农场、农户抓好订单农业生产。对种养殖业收入按进入三资平台总额的5%予以奖补到村集体经济合作社；监测户按照当年种植、养殖实际收入的10%予以奖扶，最高不超过5000元。</t>
  </si>
  <si>
    <t>带动7500户以上发展特色产业，户均增收600元以上。</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</si>
</sst>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_ "/>
    <numFmt numFmtId="44" formatCode="_ &quot;￥&quot;* #,##0.00_ ;_ &quot;￥&quot;* \-#,##0.00_ ;_ &quot;￥&quot;* &quot;-&quot;??_ ;_ @_ "/>
    <numFmt numFmtId="41" formatCode="_ * #,##0_ ;_ * \-#,##0_ ;_ * &quot;-&quot;_ ;_ @_ "/>
  </numFmts>
  <fonts count="40">
    <font>
      <sz val="11"/>
      <color theme="1"/>
      <name val="宋体"/>
      <charset val="134"/>
      <scheme val="minor"/>
    </font>
    <font>
      <sz val="18"/>
      <color theme="1"/>
      <name val="宋体"/>
      <charset val="134"/>
      <scheme val="minor"/>
    </font>
    <font>
      <b/>
      <sz val="11"/>
      <color theme="1"/>
      <name val="宋体"/>
      <charset val="134"/>
      <scheme val="minor"/>
    </font>
    <font>
      <sz val="10"/>
      <color theme="1"/>
      <name val="宋体"/>
      <charset val="134"/>
      <scheme val="minor"/>
    </font>
    <font>
      <sz val="8"/>
      <color theme="1"/>
      <name val="宋体"/>
      <charset val="134"/>
    </font>
    <font>
      <sz val="10"/>
      <color theme="1"/>
      <name val="宋体"/>
      <charset val="134"/>
    </font>
    <font>
      <sz val="18"/>
      <color theme="1"/>
      <name val="方正小标宋简体"/>
      <charset val="134"/>
    </font>
    <font>
      <sz val="10"/>
      <name val="黑体"/>
      <charset val="134"/>
    </font>
    <font>
      <b/>
      <sz val="10"/>
      <name val="黑体"/>
      <charset val="134"/>
    </font>
    <font>
      <b/>
      <sz val="10"/>
      <name val="宋体"/>
      <charset val="134"/>
    </font>
    <font>
      <sz val="10"/>
      <name val="宋体"/>
      <charset val="134"/>
      <scheme val="minor"/>
    </font>
    <font>
      <b/>
      <sz val="10"/>
      <name val="宋体"/>
      <charset val="134"/>
      <scheme val="minor"/>
    </font>
    <font>
      <sz val="10"/>
      <name val="宋体"/>
      <charset val="134"/>
    </font>
    <font>
      <sz val="8"/>
      <color theme="1"/>
      <name val="宋体"/>
      <charset val="134"/>
      <scheme val="minor"/>
    </font>
    <font>
      <b/>
      <sz val="10"/>
      <color theme="1"/>
      <name val="宋体"/>
      <charset val="134"/>
      <scheme val="minor"/>
    </font>
    <font>
      <sz val="9"/>
      <name val="宋体"/>
      <charset val="134"/>
    </font>
    <font>
      <b/>
      <sz val="10"/>
      <color theme="1"/>
      <name val="宋体"/>
      <charset val="134"/>
    </font>
    <font>
      <sz val="8"/>
      <name val="宋体"/>
      <charset val="134"/>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indexed="8"/>
      <name val="宋体"/>
      <charset val="134"/>
    </font>
    <font>
      <sz val="11"/>
      <color rgb="FFFF0000"/>
      <name val="宋体"/>
      <charset val="0"/>
      <scheme val="minor"/>
    </font>
    <font>
      <sz val="12"/>
      <name val="宋体"/>
      <charset val="134"/>
    </font>
    <font>
      <b/>
      <sz val="11"/>
      <color theme="1"/>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32" fillId="0" borderId="0"/>
    <xf numFmtId="0" fontId="20" fillId="23"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3"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0" fillId="0" borderId="0">
      <alignment vertical="center"/>
    </xf>
    <xf numFmtId="0" fontId="19" fillId="16"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0" fillId="27"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9" fillId="0" borderId="4"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1" borderId="0" applyNumberFormat="false" applyBorder="false" applyAlignment="false" applyProtection="false">
      <alignment vertical="center"/>
    </xf>
    <xf numFmtId="0" fontId="36" fillId="17" borderId="8" applyNumberFormat="false" applyAlignment="false" applyProtection="false">
      <alignment vertical="center"/>
    </xf>
    <xf numFmtId="0" fontId="3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9" fillId="15"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8" fillId="32" borderId="8" applyNumberFormat="false" applyAlignment="false" applyProtection="false">
      <alignment vertical="center"/>
    </xf>
    <xf numFmtId="0" fontId="26" fillId="17" borderId="2" applyNumberFormat="false" applyAlignment="false" applyProtection="false">
      <alignment vertical="center"/>
    </xf>
    <xf numFmtId="0" fontId="39" fillId="33" borderId="9" applyNumberFormat="false" applyAlignment="false" applyProtection="false">
      <alignment vertical="center"/>
    </xf>
    <xf numFmtId="0" fontId="35" fillId="0" borderId="7" applyNumberFormat="false" applyFill="false" applyAlignment="false" applyProtection="false">
      <alignment vertical="center"/>
    </xf>
    <xf numFmtId="0" fontId="19" fillId="11" borderId="0" applyNumberFormat="false" applyBorder="false" applyAlignment="false" applyProtection="false">
      <alignment vertical="center"/>
    </xf>
    <xf numFmtId="0" fontId="32" fillId="0" borderId="0">
      <alignment vertical="center"/>
    </xf>
    <xf numFmtId="0" fontId="19" fillId="20" borderId="0" applyNumberFormat="false" applyBorder="false" applyAlignment="false" applyProtection="false">
      <alignment vertical="center"/>
    </xf>
    <xf numFmtId="0" fontId="0" fillId="30" borderId="6"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24"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9" fillId="28"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9" fillId="3" borderId="0" applyNumberFormat="false" applyBorder="false" applyAlignment="false" applyProtection="false">
      <alignment vertical="center"/>
    </xf>
  </cellStyleXfs>
  <cellXfs count="55">
    <xf numFmtId="0" fontId="0" fillId="0" borderId="0" xfId="0">
      <alignment vertical="center"/>
    </xf>
    <xf numFmtId="0" fontId="1" fillId="0" borderId="0" xfId="0" applyFont="true">
      <alignment vertical="center"/>
    </xf>
    <xf numFmtId="0" fontId="0" fillId="0" borderId="0" xfId="0" applyFont="true" applyProtection="true">
      <alignment vertical="center"/>
      <protection locked="false"/>
    </xf>
    <xf numFmtId="0" fontId="2" fillId="0" borderId="0" xfId="0" applyFont="true">
      <alignment vertical="center"/>
    </xf>
    <xf numFmtId="0" fontId="3" fillId="0" borderId="0" xfId="0" applyFont="true">
      <alignment vertical="center"/>
    </xf>
    <xf numFmtId="0" fontId="0" fillId="0" borderId="0" xfId="0" applyFill="true">
      <alignment vertical="center"/>
    </xf>
    <xf numFmtId="0" fontId="4" fillId="0" borderId="0" xfId="0" applyFont="true" applyFill="true">
      <alignment vertical="center"/>
    </xf>
    <xf numFmtId="0" fontId="0" fillId="0" borderId="0" xfId="0" applyAlignment="true">
      <alignment horizontal="center"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7" fillId="0" borderId="1" xfId="0" applyFont="true" applyFill="true" applyBorder="true" applyAlignment="true" applyProtection="true">
      <alignment horizontal="center" vertical="center" wrapText="true"/>
      <protection locked="false"/>
    </xf>
    <xf numFmtId="0" fontId="0" fillId="0" borderId="1" xfId="0" applyBorder="true" applyAlignment="true">
      <alignment horizontal="center" vertical="center"/>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xf>
    <xf numFmtId="0" fontId="10"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0" xfId="0" applyFont="true" applyAlignment="true">
      <alignment horizontal="center" vertical="center"/>
    </xf>
    <xf numFmtId="0" fontId="3" fillId="0" borderId="1" xfId="0" applyFont="true" applyBorder="true" applyAlignment="true">
      <alignment horizontal="center" vertical="center" wrapText="true"/>
    </xf>
    <xf numFmtId="0" fontId="14"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0" applyFont="true" applyBorder="true" applyAlignment="true">
      <alignment horizontal="center" vertical="center"/>
    </xf>
    <xf numFmtId="0" fontId="15"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16" fillId="0" borderId="1" xfId="0" applyFont="true" applyBorder="true" applyAlignment="true">
      <alignment horizontal="center" vertical="center"/>
    </xf>
    <xf numFmtId="0" fontId="12" fillId="0" borderId="1"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protection locked="false"/>
    </xf>
    <xf numFmtId="0" fontId="5" fillId="0" borderId="1" xfId="0" applyFont="true" applyBorder="true" applyAlignment="true">
      <alignment horizontal="center" vertical="center"/>
    </xf>
    <xf numFmtId="0" fontId="14"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12" fillId="0" borderId="1" xfId="0" applyFont="true" applyFill="true" applyBorder="true" applyAlignment="true" applyProtection="true">
      <alignment horizontal="center" vertical="center" wrapText="true"/>
    </xf>
    <xf numFmtId="0" fontId="9" fillId="2" borderId="1"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3" fillId="0" borderId="0" xfId="0" applyFont="true" applyFill="true" applyAlignment="true">
      <alignment horizontal="center" vertical="center"/>
    </xf>
    <xf numFmtId="0" fontId="17" fillId="0" borderId="1" xfId="0" applyFont="true" applyBorder="true">
      <alignment vertical="center"/>
    </xf>
    <xf numFmtId="0" fontId="16"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176" fontId="7" fillId="0" borderId="1" xfId="0" applyNumberFormat="true" applyFont="true" applyFill="true" applyBorder="true" applyAlignment="true" applyProtection="true">
      <alignment horizontal="center" vertical="center" wrapText="true"/>
      <protection locked="false"/>
    </xf>
    <xf numFmtId="0" fontId="7" fillId="0" borderId="1" xfId="37" applyNumberFormat="true" applyFont="true" applyFill="true" applyBorder="true" applyAlignment="true" applyProtection="true">
      <alignment horizontal="center" vertical="center" wrapText="true"/>
      <protection locked="false"/>
    </xf>
    <xf numFmtId="0" fontId="8" fillId="0" borderId="1" xfId="37" applyNumberFormat="true" applyFont="true" applyFill="true" applyBorder="true" applyAlignment="true">
      <alignment horizontal="center" vertical="center" wrapText="true"/>
    </xf>
    <xf numFmtId="176" fontId="12" fillId="0" borderId="1" xfId="0" applyNumberFormat="true" applyFont="true" applyFill="true" applyBorder="true" applyAlignment="true" applyProtection="true">
      <alignment horizontal="center" vertical="center" wrapText="true"/>
    </xf>
    <xf numFmtId="0" fontId="17" fillId="0" borderId="1" xfId="0" applyFont="true" applyFill="true" applyBorder="true" applyAlignment="true">
      <alignment vertical="center"/>
    </xf>
    <xf numFmtId="0" fontId="17" fillId="0" borderId="1" xfId="0" applyFont="true" applyFill="true" applyBorder="true" applyAlignment="true">
      <alignment horizontal="center" vertical="center"/>
    </xf>
    <xf numFmtId="0" fontId="12" fillId="0" borderId="1" xfId="37" applyNumberFormat="true" applyFont="true" applyFill="true" applyBorder="true" applyAlignment="true">
      <alignment horizontal="center" vertical="center" wrapText="true"/>
    </xf>
    <xf numFmtId="0" fontId="4" fillId="0" borderId="0" xfId="0" applyFont="true">
      <alignment vertical="center"/>
    </xf>
    <xf numFmtId="0" fontId="10" fillId="0" borderId="1" xfId="0" applyFont="true" applyBorder="true" applyAlignment="true">
      <alignment horizontal="center" vertical="center" wrapText="true"/>
    </xf>
    <xf numFmtId="0" fontId="18" fillId="0" borderId="0" xfId="0" applyFont="true" applyAlignment="true">
      <alignment horizontal="center" vertical="center"/>
    </xf>
  </cellXfs>
  <cellStyles count="52">
    <cellStyle name="常规" xfId="0" builtinId="0"/>
    <cellStyle name="常规_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60% - 强调文字颜色 2" xfId="49" builtinId="36"/>
    <cellStyle name="40% - 强调文字颜色 2" xfId="50" builtinId="35"/>
    <cellStyle name="强调文字颜色 3" xfId="51"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29</xdr:row>
      <xdr:rowOff>0</xdr:rowOff>
    </xdr:from>
    <xdr:to>
      <xdr:col>13</xdr:col>
      <xdr:colOff>64770</xdr:colOff>
      <xdr:row>29</xdr:row>
      <xdr:rowOff>235585</xdr:rowOff>
    </xdr:to>
    <xdr:pic>
      <xdr:nvPicPr>
        <xdr:cNvPr id="2"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3"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4"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5"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6"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7"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8"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9"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10"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11"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12"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13"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14"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15"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16"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17"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18"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19"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0"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1"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2"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3"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4"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25"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6"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7"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8"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9"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0"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1"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2"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3"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4"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5"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36"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7"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8"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9"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40"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41"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42"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43"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44"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45"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46"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47"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48"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49"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50"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51"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52"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53"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54"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55"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56"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57"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58"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59"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60"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61"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62"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63"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64"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65"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66"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67"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68"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69"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70"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71"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72"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73"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74"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75"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76"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77"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78"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79"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80"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81"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82"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83"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84"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85"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86"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87"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88"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89"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90"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91"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92"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93"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94"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95"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96"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97"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98"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99"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100"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101"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102"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103"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104"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105"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106"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107"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108"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109"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110"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111"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12"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113"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14"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15"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16"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17"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18"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19"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20"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21"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22"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23"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124"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25"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26"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27"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28"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29"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30"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31"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32"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33"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34"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135"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36"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37"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38"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39"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40"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41"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42"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43"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44"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45"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146"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47"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48"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49"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50"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51"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52"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53"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54"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55"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56"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157"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58"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59"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60"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61"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162"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163"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164"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65"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166"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67"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79375</xdr:colOff>
      <xdr:row>29</xdr:row>
      <xdr:rowOff>0</xdr:rowOff>
    </xdr:from>
    <xdr:to>
      <xdr:col>12</xdr:col>
      <xdr:colOff>168275</xdr:colOff>
      <xdr:row>29</xdr:row>
      <xdr:rowOff>235585</xdr:rowOff>
    </xdr:to>
    <xdr:pic>
      <xdr:nvPicPr>
        <xdr:cNvPr id="168" name="Picture 2" descr="clip_image3377"/>
        <xdr:cNvPicPr>
          <a:picLocks noChangeAspect="true"/>
        </xdr:cNvPicPr>
      </xdr:nvPicPr>
      <xdr:blipFill>
        <a:blip r:embed="rId1" cstate="print"/>
        <a:stretch>
          <a:fillRect/>
        </a:stretch>
      </xdr:blipFill>
      <xdr:spPr>
        <a:xfrm>
          <a:off x="10111105" y="30968950"/>
          <a:ext cx="8890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69"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70"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71"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72"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73"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74"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75"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76"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77"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78"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79375</xdr:colOff>
      <xdr:row>29</xdr:row>
      <xdr:rowOff>0</xdr:rowOff>
    </xdr:from>
    <xdr:to>
      <xdr:col>12</xdr:col>
      <xdr:colOff>168275</xdr:colOff>
      <xdr:row>29</xdr:row>
      <xdr:rowOff>235585</xdr:rowOff>
    </xdr:to>
    <xdr:pic>
      <xdr:nvPicPr>
        <xdr:cNvPr id="179" name="Picture 2" descr="clip_image3377"/>
        <xdr:cNvPicPr>
          <a:picLocks noChangeAspect="true"/>
        </xdr:cNvPicPr>
      </xdr:nvPicPr>
      <xdr:blipFill>
        <a:blip r:embed="rId1" cstate="print"/>
        <a:stretch>
          <a:fillRect/>
        </a:stretch>
      </xdr:blipFill>
      <xdr:spPr>
        <a:xfrm>
          <a:off x="10111105" y="30968950"/>
          <a:ext cx="8890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80"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81"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82"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83"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84"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85"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86"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87"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88"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89"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79375</xdr:colOff>
      <xdr:row>29</xdr:row>
      <xdr:rowOff>0</xdr:rowOff>
    </xdr:from>
    <xdr:to>
      <xdr:col>12</xdr:col>
      <xdr:colOff>168275</xdr:colOff>
      <xdr:row>29</xdr:row>
      <xdr:rowOff>235585</xdr:rowOff>
    </xdr:to>
    <xdr:pic>
      <xdr:nvPicPr>
        <xdr:cNvPr id="190" name="Picture 2" descr="clip_image3377"/>
        <xdr:cNvPicPr>
          <a:picLocks noChangeAspect="true"/>
        </xdr:cNvPicPr>
      </xdr:nvPicPr>
      <xdr:blipFill>
        <a:blip r:embed="rId1" cstate="print"/>
        <a:stretch>
          <a:fillRect/>
        </a:stretch>
      </xdr:blipFill>
      <xdr:spPr>
        <a:xfrm>
          <a:off x="10111105" y="30968950"/>
          <a:ext cx="8890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91"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92"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93"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94"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195"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196"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197"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98"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199"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200"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79375</xdr:colOff>
      <xdr:row>29</xdr:row>
      <xdr:rowOff>0</xdr:rowOff>
    </xdr:from>
    <xdr:to>
      <xdr:col>12</xdr:col>
      <xdr:colOff>168275</xdr:colOff>
      <xdr:row>29</xdr:row>
      <xdr:rowOff>235585</xdr:rowOff>
    </xdr:to>
    <xdr:pic>
      <xdr:nvPicPr>
        <xdr:cNvPr id="201" name="Picture 2" descr="clip_image3377"/>
        <xdr:cNvPicPr>
          <a:picLocks noChangeAspect="true"/>
        </xdr:cNvPicPr>
      </xdr:nvPicPr>
      <xdr:blipFill>
        <a:blip r:embed="rId1" cstate="print"/>
        <a:stretch>
          <a:fillRect/>
        </a:stretch>
      </xdr:blipFill>
      <xdr:spPr>
        <a:xfrm>
          <a:off x="10111105" y="30968950"/>
          <a:ext cx="8890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202"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203"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04"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05"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206"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207"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208"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09"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10"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211"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79375</xdr:colOff>
      <xdr:row>29</xdr:row>
      <xdr:rowOff>0</xdr:rowOff>
    </xdr:from>
    <xdr:to>
      <xdr:col>12</xdr:col>
      <xdr:colOff>168275</xdr:colOff>
      <xdr:row>29</xdr:row>
      <xdr:rowOff>235585</xdr:rowOff>
    </xdr:to>
    <xdr:pic>
      <xdr:nvPicPr>
        <xdr:cNvPr id="212" name="Picture 2" descr="clip_image3377"/>
        <xdr:cNvPicPr>
          <a:picLocks noChangeAspect="true"/>
        </xdr:cNvPicPr>
      </xdr:nvPicPr>
      <xdr:blipFill>
        <a:blip r:embed="rId1" cstate="print"/>
        <a:stretch>
          <a:fillRect/>
        </a:stretch>
      </xdr:blipFill>
      <xdr:spPr>
        <a:xfrm>
          <a:off x="10111105" y="30968950"/>
          <a:ext cx="8890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213"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214"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15"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16"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0</xdr:colOff>
      <xdr:row>29</xdr:row>
      <xdr:rowOff>0</xdr:rowOff>
    </xdr:from>
    <xdr:to>
      <xdr:col>12</xdr:col>
      <xdr:colOff>64770</xdr:colOff>
      <xdr:row>29</xdr:row>
      <xdr:rowOff>235585</xdr:rowOff>
    </xdr:to>
    <xdr:pic>
      <xdr:nvPicPr>
        <xdr:cNvPr id="217" name="Picture 1" descr="clip_image3376"/>
        <xdr:cNvPicPr>
          <a:picLocks noChangeAspect="true"/>
        </xdr:cNvPicPr>
      </xdr:nvPicPr>
      <xdr:blipFill>
        <a:blip r:embed="rId1" cstate="print"/>
        <a:stretch>
          <a:fillRect/>
        </a:stretch>
      </xdr:blipFill>
      <xdr:spPr>
        <a:xfrm>
          <a:off x="10031730" y="30968950"/>
          <a:ext cx="64770" cy="235585"/>
        </a:xfrm>
        <a:prstGeom prst="rect">
          <a:avLst/>
        </a:prstGeom>
        <a:noFill/>
        <a:ln w="9525">
          <a:noFill/>
        </a:ln>
      </xdr:spPr>
    </xdr:pic>
    <xdr:clientData/>
  </xdr:twoCellAnchor>
  <xdr:twoCellAnchor editAs="oneCell">
    <xdr:from>
      <xdr:col>12</xdr:col>
      <xdr:colOff>303530</xdr:colOff>
      <xdr:row>29</xdr:row>
      <xdr:rowOff>0</xdr:rowOff>
    </xdr:from>
    <xdr:to>
      <xdr:col>13</xdr:col>
      <xdr:colOff>187960</xdr:colOff>
      <xdr:row>29</xdr:row>
      <xdr:rowOff>235585</xdr:rowOff>
    </xdr:to>
    <xdr:pic>
      <xdr:nvPicPr>
        <xdr:cNvPr id="218" name="Picture 5" descr="clip_image3380"/>
        <xdr:cNvPicPr>
          <a:picLocks noChangeAspect="true"/>
        </xdr:cNvPicPr>
      </xdr:nvPicPr>
      <xdr:blipFill>
        <a:blip r:embed="rId1" cstate="print"/>
        <a:stretch>
          <a:fillRect/>
        </a:stretch>
      </xdr:blipFill>
      <xdr:spPr>
        <a:xfrm>
          <a:off x="10335260" y="30968950"/>
          <a:ext cx="31305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297180</xdr:colOff>
      <xdr:row>29</xdr:row>
      <xdr:rowOff>235585</xdr:rowOff>
    </xdr:to>
    <xdr:pic>
      <xdr:nvPicPr>
        <xdr:cNvPr id="219" name="Picture 6" descr="clip_image3381"/>
        <xdr:cNvPicPr>
          <a:picLocks noChangeAspect="true"/>
        </xdr:cNvPicPr>
      </xdr:nvPicPr>
      <xdr:blipFill>
        <a:blip r:embed="rId1" cstate="print"/>
        <a:stretch>
          <a:fillRect/>
        </a:stretch>
      </xdr:blipFill>
      <xdr:spPr>
        <a:xfrm>
          <a:off x="10365105" y="30968950"/>
          <a:ext cx="392430"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20" name="Picture 7" descr="clip_image3383"/>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12</xdr:col>
      <xdr:colOff>333375</xdr:colOff>
      <xdr:row>29</xdr:row>
      <xdr:rowOff>0</xdr:rowOff>
    </xdr:from>
    <xdr:to>
      <xdr:col>13</xdr:col>
      <xdr:colOff>333375</xdr:colOff>
      <xdr:row>29</xdr:row>
      <xdr:rowOff>235585</xdr:rowOff>
    </xdr:to>
    <xdr:pic>
      <xdr:nvPicPr>
        <xdr:cNvPr id="221" name="Picture 8" descr="clip_image3384"/>
        <xdr:cNvPicPr>
          <a:picLocks noChangeAspect="true"/>
        </xdr:cNvPicPr>
      </xdr:nvPicPr>
      <xdr:blipFill>
        <a:blip r:embed="rId1" cstate="print"/>
        <a:stretch>
          <a:fillRect/>
        </a:stretch>
      </xdr:blipFill>
      <xdr:spPr>
        <a:xfrm>
          <a:off x="1036510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22"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223"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24"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25"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26"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27"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28"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29"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30"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31"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32"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33"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234"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35"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36"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37"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38"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39"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40"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41"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42"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43"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44"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245"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46"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47"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48"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49"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50"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51"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52"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53"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54"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55"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256"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57"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58"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59"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60"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61"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62"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63"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64"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65"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66"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79375</xdr:colOff>
      <xdr:row>29</xdr:row>
      <xdr:rowOff>0</xdr:rowOff>
    </xdr:from>
    <xdr:to>
      <xdr:col>14</xdr:col>
      <xdr:colOff>168275</xdr:colOff>
      <xdr:row>29</xdr:row>
      <xdr:rowOff>235585</xdr:rowOff>
    </xdr:to>
    <xdr:pic>
      <xdr:nvPicPr>
        <xdr:cNvPr id="267" name="Picture 2" descr="clip_image3377"/>
        <xdr:cNvPicPr>
          <a:picLocks noChangeAspect="true"/>
        </xdr:cNvPicPr>
      </xdr:nvPicPr>
      <xdr:blipFill>
        <a:blip r:embed="rId1" cstate="print"/>
        <a:stretch>
          <a:fillRect/>
        </a:stretch>
      </xdr:blipFill>
      <xdr:spPr>
        <a:xfrm>
          <a:off x="10968355" y="30968950"/>
          <a:ext cx="8890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68"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69"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70"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71"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0</xdr:colOff>
      <xdr:row>29</xdr:row>
      <xdr:rowOff>0</xdr:rowOff>
    </xdr:from>
    <xdr:to>
      <xdr:col>14</xdr:col>
      <xdr:colOff>64770</xdr:colOff>
      <xdr:row>29</xdr:row>
      <xdr:rowOff>235585</xdr:rowOff>
    </xdr:to>
    <xdr:pic>
      <xdr:nvPicPr>
        <xdr:cNvPr id="272" name="Picture 1" descr="clip_image3376"/>
        <xdr:cNvPicPr>
          <a:picLocks noChangeAspect="true"/>
        </xdr:cNvPicPr>
      </xdr:nvPicPr>
      <xdr:blipFill>
        <a:blip r:embed="rId1" cstate="print"/>
        <a:stretch>
          <a:fillRect/>
        </a:stretch>
      </xdr:blipFill>
      <xdr:spPr>
        <a:xfrm>
          <a:off x="10888980" y="30968950"/>
          <a:ext cx="64770" cy="235585"/>
        </a:xfrm>
        <a:prstGeom prst="rect">
          <a:avLst/>
        </a:prstGeom>
        <a:noFill/>
        <a:ln w="9525">
          <a:noFill/>
        </a:ln>
      </xdr:spPr>
    </xdr:pic>
    <xdr:clientData/>
  </xdr:twoCellAnchor>
  <xdr:twoCellAnchor editAs="oneCell">
    <xdr:from>
      <xdr:col>14</xdr:col>
      <xdr:colOff>303530</xdr:colOff>
      <xdr:row>29</xdr:row>
      <xdr:rowOff>0</xdr:rowOff>
    </xdr:from>
    <xdr:to>
      <xdr:col>15</xdr:col>
      <xdr:colOff>187960</xdr:colOff>
      <xdr:row>29</xdr:row>
      <xdr:rowOff>235585</xdr:rowOff>
    </xdr:to>
    <xdr:pic>
      <xdr:nvPicPr>
        <xdr:cNvPr id="273" name="Picture 5" descr="clip_image3380"/>
        <xdr:cNvPicPr>
          <a:picLocks noChangeAspect="true"/>
        </xdr:cNvPicPr>
      </xdr:nvPicPr>
      <xdr:blipFill>
        <a:blip r:embed="rId1" cstate="print"/>
        <a:stretch>
          <a:fillRect/>
        </a:stretch>
      </xdr:blipFill>
      <xdr:spPr>
        <a:xfrm>
          <a:off x="11192510" y="30968950"/>
          <a:ext cx="31305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297180</xdr:colOff>
      <xdr:row>29</xdr:row>
      <xdr:rowOff>235585</xdr:rowOff>
    </xdr:to>
    <xdr:pic>
      <xdr:nvPicPr>
        <xdr:cNvPr id="274" name="Picture 6" descr="clip_image3381"/>
        <xdr:cNvPicPr>
          <a:picLocks noChangeAspect="true"/>
        </xdr:cNvPicPr>
      </xdr:nvPicPr>
      <xdr:blipFill>
        <a:blip r:embed="rId1" cstate="print"/>
        <a:stretch>
          <a:fillRect/>
        </a:stretch>
      </xdr:blipFill>
      <xdr:spPr>
        <a:xfrm>
          <a:off x="11222355" y="30968950"/>
          <a:ext cx="392430"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75" name="Picture 7" descr="clip_image3383"/>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14</xdr:col>
      <xdr:colOff>333375</xdr:colOff>
      <xdr:row>29</xdr:row>
      <xdr:rowOff>0</xdr:rowOff>
    </xdr:from>
    <xdr:to>
      <xdr:col>15</xdr:col>
      <xdr:colOff>333375</xdr:colOff>
      <xdr:row>29</xdr:row>
      <xdr:rowOff>235585</xdr:rowOff>
    </xdr:to>
    <xdr:pic>
      <xdr:nvPicPr>
        <xdr:cNvPr id="276" name="Picture 8" descr="clip_image3384"/>
        <xdr:cNvPicPr>
          <a:picLocks noChangeAspect="true"/>
        </xdr:cNvPicPr>
      </xdr:nvPicPr>
      <xdr:blipFill>
        <a:blip r:embed="rId1" cstate="print"/>
        <a:stretch>
          <a:fillRect/>
        </a:stretch>
      </xdr:blipFill>
      <xdr:spPr>
        <a:xfrm>
          <a:off x="11222355"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77"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278"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79"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80"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81"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82"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83"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84"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85"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86"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87"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88"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289"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90"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91"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92"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93"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94"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295"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296"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97"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298"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299"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300"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01"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02"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03"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04"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05"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06"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07"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08"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09"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10"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311"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12"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13"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14"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15"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16"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17"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18"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19"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20"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21"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79375</xdr:colOff>
      <xdr:row>29</xdr:row>
      <xdr:rowOff>0</xdr:rowOff>
    </xdr:from>
    <xdr:to>
      <xdr:col>13</xdr:col>
      <xdr:colOff>168275</xdr:colOff>
      <xdr:row>29</xdr:row>
      <xdr:rowOff>235585</xdr:rowOff>
    </xdr:to>
    <xdr:pic>
      <xdr:nvPicPr>
        <xdr:cNvPr id="322" name="Picture 2" descr="clip_image3377"/>
        <xdr:cNvPicPr>
          <a:picLocks noChangeAspect="true"/>
        </xdr:cNvPicPr>
      </xdr:nvPicPr>
      <xdr:blipFill>
        <a:blip r:embed="rId1" cstate="print"/>
        <a:stretch>
          <a:fillRect/>
        </a:stretch>
      </xdr:blipFill>
      <xdr:spPr>
        <a:xfrm>
          <a:off x="10539730" y="30968950"/>
          <a:ext cx="8890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23"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24"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25"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26"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0</xdr:colOff>
      <xdr:row>29</xdr:row>
      <xdr:rowOff>0</xdr:rowOff>
    </xdr:from>
    <xdr:to>
      <xdr:col>13</xdr:col>
      <xdr:colOff>64770</xdr:colOff>
      <xdr:row>29</xdr:row>
      <xdr:rowOff>235585</xdr:rowOff>
    </xdr:to>
    <xdr:pic>
      <xdr:nvPicPr>
        <xdr:cNvPr id="327" name="Picture 1" descr="clip_image3376"/>
        <xdr:cNvPicPr>
          <a:picLocks noChangeAspect="true"/>
        </xdr:cNvPicPr>
      </xdr:nvPicPr>
      <xdr:blipFill>
        <a:blip r:embed="rId1" cstate="print"/>
        <a:stretch>
          <a:fillRect/>
        </a:stretch>
      </xdr:blipFill>
      <xdr:spPr>
        <a:xfrm>
          <a:off x="10460355" y="30968950"/>
          <a:ext cx="64770" cy="235585"/>
        </a:xfrm>
        <a:prstGeom prst="rect">
          <a:avLst/>
        </a:prstGeom>
        <a:noFill/>
        <a:ln w="9525">
          <a:noFill/>
        </a:ln>
      </xdr:spPr>
    </xdr:pic>
    <xdr:clientData/>
  </xdr:twoCellAnchor>
  <xdr:twoCellAnchor editAs="oneCell">
    <xdr:from>
      <xdr:col>13</xdr:col>
      <xdr:colOff>303530</xdr:colOff>
      <xdr:row>29</xdr:row>
      <xdr:rowOff>0</xdr:rowOff>
    </xdr:from>
    <xdr:to>
      <xdr:col>14</xdr:col>
      <xdr:colOff>187960</xdr:colOff>
      <xdr:row>29</xdr:row>
      <xdr:rowOff>235585</xdr:rowOff>
    </xdr:to>
    <xdr:pic>
      <xdr:nvPicPr>
        <xdr:cNvPr id="328" name="Picture 5" descr="clip_image3380"/>
        <xdr:cNvPicPr>
          <a:picLocks noChangeAspect="true"/>
        </xdr:cNvPicPr>
      </xdr:nvPicPr>
      <xdr:blipFill>
        <a:blip r:embed="rId1" cstate="print"/>
        <a:stretch>
          <a:fillRect/>
        </a:stretch>
      </xdr:blipFill>
      <xdr:spPr>
        <a:xfrm>
          <a:off x="10763885" y="30968950"/>
          <a:ext cx="31305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297180</xdr:colOff>
      <xdr:row>29</xdr:row>
      <xdr:rowOff>235585</xdr:rowOff>
    </xdr:to>
    <xdr:pic>
      <xdr:nvPicPr>
        <xdr:cNvPr id="329" name="Picture 6" descr="clip_image3381"/>
        <xdr:cNvPicPr>
          <a:picLocks noChangeAspect="true"/>
        </xdr:cNvPicPr>
      </xdr:nvPicPr>
      <xdr:blipFill>
        <a:blip r:embed="rId1" cstate="print"/>
        <a:stretch>
          <a:fillRect/>
        </a:stretch>
      </xdr:blipFill>
      <xdr:spPr>
        <a:xfrm>
          <a:off x="10793730" y="30968950"/>
          <a:ext cx="392430"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30" name="Picture 7" descr="clip_image3383"/>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13</xdr:col>
      <xdr:colOff>333375</xdr:colOff>
      <xdr:row>29</xdr:row>
      <xdr:rowOff>0</xdr:rowOff>
    </xdr:from>
    <xdr:to>
      <xdr:col>14</xdr:col>
      <xdr:colOff>333375</xdr:colOff>
      <xdr:row>29</xdr:row>
      <xdr:rowOff>235585</xdr:rowOff>
    </xdr:to>
    <xdr:pic>
      <xdr:nvPicPr>
        <xdr:cNvPr id="331" name="Picture 8" descr="clip_image3384"/>
        <xdr:cNvPicPr>
          <a:picLocks noChangeAspect="true"/>
        </xdr:cNvPicPr>
      </xdr:nvPicPr>
      <xdr:blipFill>
        <a:blip r:embed="rId1" cstate="print"/>
        <a:stretch>
          <a:fillRect/>
        </a:stretch>
      </xdr:blipFill>
      <xdr:spPr>
        <a:xfrm>
          <a:off x="1079373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32"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333"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34"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35"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36"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37"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38"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39"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40"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41"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42"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43"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344"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45"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46"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47"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48"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49"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50"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51"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52"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53"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54"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355"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56"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57"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58"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59"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60"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61"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62"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63"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64"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65"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366"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67"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68"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69"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70"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71"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72"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73"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74"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75"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76"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79375</xdr:colOff>
      <xdr:row>29</xdr:row>
      <xdr:rowOff>0</xdr:rowOff>
    </xdr:from>
    <xdr:to>
      <xdr:col>15</xdr:col>
      <xdr:colOff>168275</xdr:colOff>
      <xdr:row>29</xdr:row>
      <xdr:rowOff>235585</xdr:rowOff>
    </xdr:to>
    <xdr:pic>
      <xdr:nvPicPr>
        <xdr:cNvPr id="377" name="Picture 2" descr="clip_image3377"/>
        <xdr:cNvPicPr>
          <a:picLocks noChangeAspect="true"/>
        </xdr:cNvPicPr>
      </xdr:nvPicPr>
      <xdr:blipFill>
        <a:blip r:embed="rId1" cstate="print"/>
        <a:stretch>
          <a:fillRect/>
        </a:stretch>
      </xdr:blipFill>
      <xdr:spPr>
        <a:xfrm>
          <a:off x="11396980" y="30968950"/>
          <a:ext cx="8890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78"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79"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80"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81"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0</xdr:colOff>
      <xdr:row>29</xdr:row>
      <xdr:rowOff>0</xdr:rowOff>
    </xdr:from>
    <xdr:to>
      <xdr:col>15</xdr:col>
      <xdr:colOff>64770</xdr:colOff>
      <xdr:row>29</xdr:row>
      <xdr:rowOff>235585</xdr:rowOff>
    </xdr:to>
    <xdr:pic>
      <xdr:nvPicPr>
        <xdr:cNvPr id="382" name="Picture 1" descr="clip_image3376"/>
        <xdr:cNvPicPr>
          <a:picLocks noChangeAspect="true"/>
        </xdr:cNvPicPr>
      </xdr:nvPicPr>
      <xdr:blipFill>
        <a:blip r:embed="rId1" cstate="print"/>
        <a:stretch>
          <a:fillRect/>
        </a:stretch>
      </xdr:blipFill>
      <xdr:spPr>
        <a:xfrm>
          <a:off x="11317605" y="30968950"/>
          <a:ext cx="64770" cy="235585"/>
        </a:xfrm>
        <a:prstGeom prst="rect">
          <a:avLst/>
        </a:prstGeom>
        <a:noFill/>
        <a:ln w="9525">
          <a:noFill/>
        </a:ln>
      </xdr:spPr>
    </xdr:pic>
    <xdr:clientData/>
  </xdr:twoCellAnchor>
  <xdr:twoCellAnchor editAs="oneCell">
    <xdr:from>
      <xdr:col>15</xdr:col>
      <xdr:colOff>303530</xdr:colOff>
      <xdr:row>29</xdr:row>
      <xdr:rowOff>0</xdr:rowOff>
    </xdr:from>
    <xdr:to>
      <xdr:col>16</xdr:col>
      <xdr:colOff>187960</xdr:colOff>
      <xdr:row>29</xdr:row>
      <xdr:rowOff>235585</xdr:rowOff>
    </xdr:to>
    <xdr:pic>
      <xdr:nvPicPr>
        <xdr:cNvPr id="383" name="Picture 5" descr="clip_image3380"/>
        <xdr:cNvPicPr>
          <a:picLocks noChangeAspect="true"/>
        </xdr:cNvPicPr>
      </xdr:nvPicPr>
      <xdr:blipFill>
        <a:blip r:embed="rId1" cstate="print"/>
        <a:stretch>
          <a:fillRect/>
        </a:stretch>
      </xdr:blipFill>
      <xdr:spPr>
        <a:xfrm>
          <a:off x="11621135" y="30968950"/>
          <a:ext cx="31305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297180</xdr:colOff>
      <xdr:row>29</xdr:row>
      <xdr:rowOff>235585</xdr:rowOff>
    </xdr:to>
    <xdr:pic>
      <xdr:nvPicPr>
        <xdr:cNvPr id="384" name="Picture 6" descr="clip_image3381"/>
        <xdr:cNvPicPr>
          <a:picLocks noChangeAspect="true"/>
        </xdr:cNvPicPr>
      </xdr:nvPicPr>
      <xdr:blipFill>
        <a:blip r:embed="rId1" cstate="print"/>
        <a:stretch>
          <a:fillRect/>
        </a:stretch>
      </xdr:blipFill>
      <xdr:spPr>
        <a:xfrm>
          <a:off x="11650980" y="30968950"/>
          <a:ext cx="392430"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85" name="Picture 7" descr="clip_image3383"/>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15</xdr:col>
      <xdr:colOff>333375</xdr:colOff>
      <xdr:row>29</xdr:row>
      <xdr:rowOff>0</xdr:rowOff>
    </xdr:from>
    <xdr:to>
      <xdr:col>16</xdr:col>
      <xdr:colOff>333375</xdr:colOff>
      <xdr:row>29</xdr:row>
      <xdr:rowOff>235585</xdr:rowOff>
    </xdr:to>
    <xdr:pic>
      <xdr:nvPicPr>
        <xdr:cNvPr id="386" name="Picture 8" descr="clip_image3384"/>
        <xdr:cNvPicPr>
          <a:picLocks noChangeAspect="true"/>
        </xdr:cNvPicPr>
      </xdr:nvPicPr>
      <xdr:blipFill>
        <a:blip r:embed="rId1" cstate="print"/>
        <a:stretch>
          <a:fillRect/>
        </a:stretch>
      </xdr:blipFill>
      <xdr:spPr>
        <a:xfrm>
          <a:off x="11650980" y="30968950"/>
          <a:ext cx="428625" cy="235585"/>
        </a:xfrm>
        <a:prstGeom prst="rect">
          <a:avLst/>
        </a:prstGeom>
        <a:noFill/>
        <a:ln w="9525">
          <a:noFill/>
        </a:ln>
      </xdr:spPr>
    </xdr:pic>
    <xdr:clientData/>
  </xdr:twoCellAnchor>
  <xdr:twoCellAnchor editAs="oneCell">
    <xdr:from>
      <xdr:col>2</xdr:col>
      <xdr:colOff>10160</xdr:colOff>
      <xdr:row>38</xdr:row>
      <xdr:rowOff>0</xdr:rowOff>
    </xdr:from>
    <xdr:to>
      <xdr:col>2</xdr:col>
      <xdr:colOff>273685</xdr:colOff>
      <xdr:row>38</xdr:row>
      <xdr:rowOff>551180</xdr:rowOff>
    </xdr:to>
    <xdr:sp>
      <xdr:nvSpPr>
        <xdr:cNvPr id="387"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88"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89"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0"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1"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2"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3"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4"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5"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6"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7"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8"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399"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0"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1"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2"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3"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4"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5"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6"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7"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8"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09" name="Image1"/>
        <xdr:cNvSpPr>
          <a:spLocks noChangeAspect="true"/>
        </xdr:cNvSpPr>
      </xdr:nvSpPr>
      <xdr:spPr>
        <a:xfrm>
          <a:off x="943610" y="40112950"/>
          <a:ext cx="263525" cy="551180"/>
        </a:xfrm>
        <a:prstGeom prst="rect">
          <a:avLst/>
        </a:prstGeom>
        <a:noFill/>
        <a:ln w="9525">
          <a:noFill/>
        </a:ln>
      </xdr:spPr>
    </xdr:sp>
    <xdr:clientData/>
  </xdr:twoCellAnchor>
  <xdr:twoCellAnchor editAs="oneCell">
    <xdr:from>
      <xdr:col>2</xdr:col>
      <xdr:colOff>10160</xdr:colOff>
      <xdr:row>38</xdr:row>
      <xdr:rowOff>0</xdr:rowOff>
    </xdr:from>
    <xdr:to>
      <xdr:col>2</xdr:col>
      <xdr:colOff>273685</xdr:colOff>
      <xdr:row>38</xdr:row>
      <xdr:rowOff>551180</xdr:rowOff>
    </xdr:to>
    <xdr:sp>
      <xdr:nvSpPr>
        <xdr:cNvPr id="410" name="Image1"/>
        <xdr:cNvSpPr>
          <a:spLocks noChangeAspect="true"/>
        </xdr:cNvSpPr>
      </xdr:nvSpPr>
      <xdr:spPr>
        <a:xfrm>
          <a:off x="943610" y="40112950"/>
          <a:ext cx="263525" cy="55118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84"/>
  <sheetViews>
    <sheetView tabSelected="1" workbookViewId="0">
      <selection activeCell="T36" sqref="T36"/>
    </sheetView>
  </sheetViews>
  <sheetFormatPr defaultColWidth="9" defaultRowHeight="13.5"/>
  <cols>
    <col min="1" max="1" width="5.625" style="7" customWidth="true"/>
    <col min="2" max="2" width="6.625" style="7" customWidth="true"/>
    <col min="3" max="3" width="8.625" style="7" customWidth="true"/>
    <col min="4" max="4" width="35.625" style="7" customWidth="true"/>
    <col min="5" max="5" width="9" style="7" customWidth="true"/>
    <col min="6" max="6" width="30.625" style="7" customWidth="true"/>
    <col min="7" max="7" width="4.45833333333333" style="7" customWidth="true"/>
    <col min="8" max="9" width="5.625" style="7" customWidth="true"/>
    <col min="10" max="10" width="5.75" style="7" customWidth="true"/>
    <col min="11" max="11" width="7.06666666666667" style="7" customWidth="true"/>
    <col min="12" max="12" width="7" style="7" customWidth="true"/>
    <col min="13" max="16" width="5.625" style="7" customWidth="true"/>
    <col min="17" max="17" width="7.625" style="7" customWidth="true"/>
    <col min="18" max="23" width="6.625" style="7" customWidth="true"/>
    <col min="24" max="25" width="7.675" style="7" customWidth="true"/>
    <col min="26" max="26" width="8.575" style="7" customWidth="true"/>
  </cols>
  <sheetData>
    <row r="1" spans="1:2">
      <c r="A1" s="8" t="s">
        <v>0</v>
      </c>
      <c r="B1" s="8"/>
    </row>
    <row r="2" s="1" customFormat="true" ht="45" customHeight="true" spans="1:26">
      <c r="A2" s="9" t="s">
        <v>1</v>
      </c>
      <c r="B2" s="9"/>
      <c r="C2" s="9"/>
      <c r="D2" s="9"/>
      <c r="E2" s="9"/>
      <c r="F2" s="9"/>
      <c r="G2" s="9"/>
      <c r="H2" s="9"/>
      <c r="I2" s="9"/>
      <c r="J2" s="9"/>
      <c r="K2" s="9"/>
      <c r="L2" s="9"/>
      <c r="M2" s="9"/>
      <c r="N2" s="9"/>
      <c r="O2" s="9"/>
      <c r="P2" s="9"/>
      <c r="Q2" s="9"/>
      <c r="R2" s="9"/>
      <c r="S2" s="9"/>
      <c r="T2" s="9"/>
      <c r="U2" s="9"/>
      <c r="V2" s="9"/>
      <c r="W2" s="9"/>
      <c r="X2" s="9"/>
      <c r="Y2" s="9"/>
      <c r="Z2" s="9"/>
    </row>
    <row r="3" s="2" customFormat="true" ht="19" customHeight="true" spans="1:26">
      <c r="A3" s="10" t="s">
        <v>2</v>
      </c>
      <c r="B3" s="10" t="s">
        <v>3</v>
      </c>
      <c r="C3" s="10" t="s">
        <v>4</v>
      </c>
      <c r="D3" s="10" t="s">
        <v>5</v>
      </c>
      <c r="E3" s="10" t="s">
        <v>6</v>
      </c>
      <c r="F3" s="10" t="s">
        <v>7</v>
      </c>
      <c r="G3" s="10" t="s">
        <v>8</v>
      </c>
      <c r="H3" s="10" t="s">
        <v>9</v>
      </c>
      <c r="I3" s="10"/>
      <c r="J3" s="10" t="s">
        <v>10</v>
      </c>
      <c r="K3" s="10" t="s">
        <v>11</v>
      </c>
      <c r="L3" s="10" t="s">
        <v>12</v>
      </c>
      <c r="M3" s="10" t="s">
        <v>13</v>
      </c>
      <c r="N3" s="10"/>
      <c r="O3" s="10" t="s">
        <v>14</v>
      </c>
      <c r="P3" s="10"/>
      <c r="Q3" s="10" t="s">
        <v>15</v>
      </c>
      <c r="R3" s="10"/>
      <c r="S3" s="10"/>
      <c r="T3" s="10"/>
      <c r="U3" s="10"/>
      <c r="V3" s="10"/>
      <c r="W3" s="45"/>
      <c r="X3" s="46" t="s">
        <v>16</v>
      </c>
      <c r="Y3" s="46" t="s">
        <v>17</v>
      </c>
      <c r="Z3" s="46" t="s">
        <v>18</v>
      </c>
    </row>
    <row r="4" s="2" customFormat="true" ht="19" customHeight="true" spans="1:26">
      <c r="A4" s="10"/>
      <c r="B4" s="10"/>
      <c r="C4" s="10"/>
      <c r="D4" s="10"/>
      <c r="E4" s="10"/>
      <c r="F4" s="10"/>
      <c r="G4" s="10"/>
      <c r="H4" s="10"/>
      <c r="I4" s="10"/>
      <c r="J4" s="10"/>
      <c r="K4" s="10"/>
      <c r="L4" s="10"/>
      <c r="M4" s="10"/>
      <c r="N4" s="10"/>
      <c r="O4" s="10"/>
      <c r="P4" s="10"/>
      <c r="Q4" s="10" t="s">
        <v>19</v>
      </c>
      <c r="R4" s="10" t="s">
        <v>20</v>
      </c>
      <c r="S4" s="10"/>
      <c r="T4" s="10"/>
      <c r="U4" s="10"/>
      <c r="V4" s="10"/>
      <c r="W4" s="45" t="s">
        <v>21</v>
      </c>
      <c r="X4" s="46"/>
      <c r="Y4" s="46"/>
      <c r="Z4" s="46"/>
    </row>
    <row r="5" s="2" customFormat="true" ht="23" customHeight="true" spans="1:26">
      <c r="A5" s="10"/>
      <c r="B5" s="10"/>
      <c r="C5" s="10"/>
      <c r="D5" s="10"/>
      <c r="E5" s="10"/>
      <c r="F5" s="10"/>
      <c r="G5" s="10"/>
      <c r="H5" s="10" t="s">
        <v>22</v>
      </c>
      <c r="I5" s="10" t="s">
        <v>23</v>
      </c>
      <c r="J5" s="10"/>
      <c r="K5" s="10"/>
      <c r="L5" s="10"/>
      <c r="M5" s="10" t="s">
        <v>24</v>
      </c>
      <c r="N5" s="10" t="s">
        <v>25</v>
      </c>
      <c r="O5" s="10" t="s">
        <v>24</v>
      </c>
      <c r="P5" s="10" t="s">
        <v>25</v>
      </c>
      <c r="Q5" s="10"/>
      <c r="R5" s="33" t="s">
        <v>26</v>
      </c>
      <c r="S5" s="10" t="s">
        <v>27</v>
      </c>
      <c r="T5" s="10" t="s">
        <v>28</v>
      </c>
      <c r="U5" s="10" t="s">
        <v>29</v>
      </c>
      <c r="V5" s="10" t="s">
        <v>30</v>
      </c>
      <c r="W5" s="45"/>
      <c r="X5" s="46"/>
      <c r="Y5" s="46"/>
      <c r="Z5" s="46"/>
    </row>
    <row r="6" customFormat="true" ht="29" customHeight="true" spans="1:26">
      <c r="A6" s="11"/>
      <c r="B6" s="12" t="s">
        <v>19</v>
      </c>
      <c r="C6" s="13">
        <v>40</v>
      </c>
      <c r="D6" s="13"/>
      <c r="E6" s="13"/>
      <c r="F6" s="13"/>
      <c r="G6" s="13">
        <v>40</v>
      </c>
      <c r="H6" s="13"/>
      <c r="I6" s="13"/>
      <c r="J6" s="13"/>
      <c r="K6" s="13"/>
      <c r="L6" s="13"/>
      <c r="M6" s="13"/>
      <c r="N6" s="13"/>
      <c r="O6" s="13"/>
      <c r="P6" s="13"/>
      <c r="Q6" s="13">
        <f>Q7+Q28+Q35+Q44+Q47+Q51</f>
        <v>6519.5</v>
      </c>
      <c r="R6" s="13">
        <f t="shared" ref="R6:W6" si="0">R7+R28+R35+R44+R47+R51</f>
        <v>5999</v>
      </c>
      <c r="S6" s="13">
        <f t="shared" si="0"/>
        <v>4826</v>
      </c>
      <c r="T6" s="13">
        <f t="shared" si="0"/>
        <v>1173</v>
      </c>
      <c r="U6" s="13">
        <f t="shared" si="0"/>
        <v>0</v>
      </c>
      <c r="V6" s="13">
        <f t="shared" si="0"/>
        <v>0</v>
      </c>
      <c r="W6" s="13">
        <f t="shared" si="0"/>
        <v>370.5</v>
      </c>
      <c r="X6" s="47"/>
      <c r="Y6" s="47"/>
      <c r="Z6" s="47"/>
    </row>
    <row r="7" s="3" customFormat="true" ht="60" customHeight="true" spans="1:26">
      <c r="A7" s="14"/>
      <c r="B7" s="13" t="s">
        <v>31</v>
      </c>
      <c r="C7" s="13">
        <v>20</v>
      </c>
      <c r="D7" s="13"/>
      <c r="E7" s="13"/>
      <c r="F7" s="13"/>
      <c r="G7" s="13">
        <v>20</v>
      </c>
      <c r="H7" s="13"/>
      <c r="I7" s="13"/>
      <c r="J7" s="13"/>
      <c r="K7" s="13"/>
      <c r="L7" s="13"/>
      <c r="M7" s="13">
        <f>M8+M9+M10+M11+M12+M13+M14+M15+M16+M17+M18+M19+M20+M21+M22+M23+M24+M25+M26+M27</f>
        <v>909</v>
      </c>
      <c r="N7" s="13">
        <f t="shared" ref="N7:U7" si="1">N8+N9+N10+N11+N12+N13+N14+N15+N16+N17+N18+N19+N20+N21+N22+N23+N24+N25+N26+N27</f>
        <v>2176</v>
      </c>
      <c r="O7" s="13">
        <f t="shared" si="1"/>
        <v>2507</v>
      </c>
      <c r="P7" s="13">
        <f t="shared" si="1"/>
        <v>8203</v>
      </c>
      <c r="Q7" s="13">
        <f t="shared" si="1"/>
        <v>1770.5</v>
      </c>
      <c r="R7" s="13">
        <f t="shared" si="1"/>
        <v>1400</v>
      </c>
      <c r="S7" s="13">
        <f t="shared" ref="R7:W7" si="2">S8+S9+S10+S11+S12+S13+S14+S15+S16+S17+S18+S19+S20+S21+S22+S23+S24+S25+S26+S27</f>
        <v>1400</v>
      </c>
      <c r="T7" s="13">
        <f t="shared" si="2"/>
        <v>0</v>
      </c>
      <c r="U7" s="13">
        <f t="shared" si="2"/>
        <v>0</v>
      </c>
      <c r="V7" s="13">
        <f t="shared" si="2"/>
        <v>0</v>
      </c>
      <c r="W7" s="13">
        <f t="shared" si="2"/>
        <v>370.5</v>
      </c>
      <c r="X7" s="47"/>
      <c r="Y7" s="47"/>
      <c r="Z7" s="47"/>
    </row>
    <row r="8" s="4" customFormat="true" ht="100" customHeight="true" spans="1:26">
      <c r="A8" s="15">
        <v>1</v>
      </c>
      <c r="B8" s="15"/>
      <c r="C8" s="15" t="s">
        <v>32</v>
      </c>
      <c r="D8" s="15" t="s">
        <v>33</v>
      </c>
      <c r="E8" s="23" t="s">
        <v>34</v>
      </c>
      <c r="F8" s="20" t="s">
        <v>35</v>
      </c>
      <c r="G8" s="16">
        <v>1</v>
      </c>
      <c r="H8" s="20" t="s">
        <v>36</v>
      </c>
      <c r="I8" s="20" t="s">
        <v>37</v>
      </c>
      <c r="J8" s="20" t="s">
        <v>38</v>
      </c>
      <c r="K8" s="20"/>
      <c r="L8" s="16" t="s">
        <v>39</v>
      </c>
      <c r="M8" s="16">
        <v>43</v>
      </c>
      <c r="N8" s="16">
        <v>86</v>
      </c>
      <c r="O8" s="16">
        <v>132</v>
      </c>
      <c r="P8" s="16">
        <v>591</v>
      </c>
      <c r="Q8" s="31">
        <v>70</v>
      </c>
      <c r="R8" s="34">
        <v>70</v>
      </c>
      <c r="S8" s="34">
        <v>70</v>
      </c>
      <c r="T8" s="34"/>
      <c r="U8" s="34"/>
      <c r="V8" s="16"/>
      <c r="W8" s="16"/>
      <c r="X8" s="23" t="s">
        <v>40</v>
      </c>
      <c r="Y8" s="23" t="s">
        <v>41</v>
      </c>
      <c r="Z8" s="20" t="s">
        <v>42</v>
      </c>
    </row>
    <row r="9" s="4" customFormat="true" ht="100" customHeight="true" spans="1:26">
      <c r="A9" s="16">
        <v>2</v>
      </c>
      <c r="B9" s="17"/>
      <c r="C9" s="15" t="s">
        <v>43</v>
      </c>
      <c r="D9" s="15" t="s">
        <v>44</v>
      </c>
      <c r="E9" s="23" t="s">
        <v>34</v>
      </c>
      <c r="F9" s="20" t="s">
        <v>45</v>
      </c>
      <c r="G9" s="16">
        <v>1</v>
      </c>
      <c r="H9" s="20" t="s">
        <v>36</v>
      </c>
      <c r="I9" s="20" t="s">
        <v>46</v>
      </c>
      <c r="J9" s="20" t="s">
        <v>38</v>
      </c>
      <c r="K9" s="20"/>
      <c r="L9" s="16" t="s">
        <v>39</v>
      </c>
      <c r="M9" s="16">
        <v>43</v>
      </c>
      <c r="N9" s="16">
        <v>89</v>
      </c>
      <c r="O9" s="16">
        <v>132</v>
      </c>
      <c r="P9" s="16">
        <v>598</v>
      </c>
      <c r="Q9" s="31">
        <v>90</v>
      </c>
      <c r="R9" s="34">
        <v>70</v>
      </c>
      <c r="S9" s="34">
        <v>70</v>
      </c>
      <c r="T9" s="34"/>
      <c r="U9" s="34"/>
      <c r="V9" s="16"/>
      <c r="W9" s="16">
        <v>20</v>
      </c>
      <c r="X9" s="23" t="s">
        <v>47</v>
      </c>
      <c r="Y9" s="23" t="s">
        <v>41</v>
      </c>
      <c r="Z9" s="23" t="s">
        <v>42</v>
      </c>
    </row>
    <row r="10" s="4" customFormat="true" ht="110" customHeight="true" spans="1:26">
      <c r="A10" s="15">
        <v>3</v>
      </c>
      <c r="B10" s="17"/>
      <c r="C10" s="15" t="s">
        <v>48</v>
      </c>
      <c r="D10" s="15" t="s">
        <v>49</v>
      </c>
      <c r="E10" s="23" t="s">
        <v>34</v>
      </c>
      <c r="F10" s="20" t="s">
        <v>50</v>
      </c>
      <c r="G10" s="16">
        <v>1</v>
      </c>
      <c r="H10" s="20" t="s">
        <v>36</v>
      </c>
      <c r="I10" s="20" t="s">
        <v>51</v>
      </c>
      <c r="J10" s="20" t="s">
        <v>38</v>
      </c>
      <c r="K10" s="20"/>
      <c r="L10" s="16" t="s">
        <v>39</v>
      </c>
      <c r="M10" s="16">
        <v>38</v>
      </c>
      <c r="N10" s="16">
        <v>61</v>
      </c>
      <c r="O10" s="16">
        <v>120</v>
      </c>
      <c r="P10" s="16">
        <v>310</v>
      </c>
      <c r="Q10" s="31">
        <v>70</v>
      </c>
      <c r="R10" s="34">
        <v>70</v>
      </c>
      <c r="S10" s="34">
        <v>70</v>
      </c>
      <c r="T10" s="34"/>
      <c r="U10" s="34"/>
      <c r="V10" s="16"/>
      <c r="W10" s="16"/>
      <c r="X10" s="23" t="s">
        <v>52</v>
      </c>
      <c r="Y10" s="23" t="s">
        <v>41</v>
      </c>
      <c r="Z10" s="23" t="s">
        <v>42</v>
      </c>
    </row>
    <row r="11" s="4" customFormat="true" ht="110" customHeight="true" spans="1:26">
      <c r="A11" s="16">
        <v>4</v>
      </c>
      <c r="B11" s="17"/>
      <c r="C11" s="15" t="s">
        <v>53</v>
      </c>
      <c r="D11" s="15" t="s">
        <v>54</v>
      </c>
      <c r="E11" s="23" t="s">
        <v>34</v>
      </c>
      <c r="F11" s="20" t="s">
        <v>55</v>
      </c>
      <c r="G11" s="16">
        <v>1</v>
      </c>
      <c r="H11" s="20" t="s">
        <v>56</v>
      </c>
      <c r="I11" s="20" t="s">
        <v>57</v>
      </c>
      <c r="J11" s="20" t="s">
        <v>38</v>
      </c>
      <c r="K11" s="20"/>
      <c r="L11" s="16" t="s">
        <v>39</v>
      </c>
      <c r="M11" s="16">
        <v>41</v>
      </c>
      <c r="N11" s="16">
        <v>82</v>
      </c>
      <c r="O11" s="16">
        <v>125</v>
      </c>
      <c r="P11" s="16">
        <v>380</v>
      </c>
      <c r="Q11" s="31">
        <v>70</v>
      </c>
      <c r="R11" s="34">
        <v>70</v>
      </c>
      <c r="S11" s="34">
        <v>70</v>
      </c>
      <c r="T11" s="34"/>
      <c r="U11" s="34"/>
      <c r="V11" s="16"/>
      <c r="W11" s="16"/>
      <c r="X11" s="23" t="s">
        <v>58</v>
      </c>
      <c r="Y11" s="23" t="s">
        <v>41</v>
      </c>
      <c r="Z11" s="23" t="s">
        <v>42</v>
      </c>
    </row>
    <row r="12" s="4" customFormat="true" ht="100" customHeight="true" spans="1:26">
      <c r="A12" s="15">
        <v>5</v>
      </c>
      <c r="B12" s="17"/>
      <c r="C12" s="15" t="s">
        <v>59</v>
      </c>
      <c r="D12" s="15" t="s">
        <v>60</v>
      </c>
      <c r="E12" s="23" t="s">
        <v>34</v>
      </c>
      <c r="F12" s="20" t="s">
        <v>61</v>
      </c>
      <c r="G12" s="16">
        <v>1</v>
      </c>
      <c r="H12" s="20" t="s">
        <v>56</v>
      </c>
      <c r="I12" s="20" t="s">
        <v>62</v>
      </c>
      <c r="J12" s="20" t="s">
        <v>38</v>
      </c>
      <c r="K12" s="20"/>
      <c r="L12" s="16" t="s">
        <v>39</v>
      </c>
      <c r="M12" s="16">
        <v>32</v>
      </c>
      <c r="N12" s="16">
        <v>67</v>
      </c>
      <c r="O12" s="16">
        <v>100</v>
      </c>
      <c r="P12" s="16">
        <v>268</v>
      </c>
      <c r="Q12" s="31">
        <v>70</v>
      </c>
      <c r="R12" s="34">
        <v>70</v>
      </c>
      <c r="S12" s="34">
        <v>70</v>
      </c>
      <c r="T12" s="34"/>
      <c r="U12" s="34"/>
      <c r="V12" s="16"/>
      <c r="W12" s="16"/>
      <c r="X12" s="23" t="s">
        <v>63</v>
      </c>
      <c r="Y12" s="23" t="s">
        <v>41</v>
      </c>
      <c r="Z12" s="23" t="s">
        <v>42</v>
      </c>
    </row>
    <row r="13" s="4" customFormat="true" ht="100" customHeight="true" spans="1:26">
      <c r="A13" s="16">
        <v>6</v>
      </c>
      <c r="B13" s="17"/>
      <c r="C13" s="15" t="s">
        <v>64</v>
      </c>
      <c r="D13" s="15" t="s">
        <v>65</v>
      </c>
      <c r="E13" s="23" t="s">
        <v>34</v>
      </c>
      <c r="F13" s="20" t="s">
        <v>66</v>
      </c>
      <c r="G13" s="16">
        <v>1</v>
      </c>
      <c r="H13" s="20" t="s">
        <v>67</v>
      </c>
      <c r="I13" s="20" t="s">
        <v>68</v>
      </c>
      <c r="J13" s="20" t="s">
        <v>38</v>
      </c>
      <c r="K13" s="20"/>
      <c r="L13" s="16" t="s">
        <v>38</v>
      </c>
      <c r="M13" s="16">
        <v>34</v>
      </c>
      <c r="N13" s="16">
        <v>70</v>
      </c>
      <c r="O13" s="16">
        <v>109</v>
      </c>
      <c r="P13" s="16">
        <v>382</v>
      </c>
      <c r="Q13" s="31">
        <v>70</v>
      </c>
      <c r="R13" s="34">
        <v>70</v>
      </c>
      <c r="S13" s="34">
        <v>70</v>
      </c>
      <c r="T13" s="34"/>
      <c r="U13" s="34"/>
      <c r="V13" s="16"/>
      <c r="W13" s="16"/>
      <c r="X13" s="23" t="s">
        <v>69</v>
      </c>
      <c r="Y13" s="23" t="s">
        <v>41</v>
      </c>
      <c r="Z13" s="23" t="s">
        <v>42</v>
      </c>
    </row>
    <row r="14" s="4" customFormat="true" ht="100" customHeight="true" spans="1:26">
      <c r="A14" s="15">
        <v>7</v>
      </c>
      <c r="B14" s="17"/>
      <c r="C14" s="15" t="s">
        <v>70</v>
      </c>
      <c r="D14" s="15" t="s">
        <v>71</v>
      </c>
      <c r="E14" s="23" t="s">
        <v>34</v>
      </c>
      <c r="F14" s="20" t="s">
        <v>72</v>
      </c>
      <c r="G14" s="16">
        <v>1</v>
      </c>
      <c r="H14" s="20" t="s">
        <v>73</v>
      </c>
      <c r="I14" s="20" t="s">
        <v>74</v>
      </c>
      <c r="J14" s="20" t="s">
        <v>39</v>
      </c>
      <c r="K14" s="20"/>
      <c r="L14" s="16" t="s">
        <v>39</v>
      </c>
      <c r="M14" s="16">
        <v>41</v>
      </c>
      <c r="N14" s="16">
        <v>74</v>
      </c>
      <c r="O14" s="16">
        <v>126</v>
      </c>
      <c r="P14" s="16">
        <v>457</v>
      </c>
      <c r="Q14" s="31">
        <v>70</v>
      </c>
      <c r="R14" s="34">
        <v>70</v>
      </c>
      <c r="S14" s="34">
        <v>70</v>
      </c>
      <c r="T14" s="34"/>
      <c r="U14" s="34"/>
      <c r="V14" s="16"/>
      <c r="W14" s="16"/>
      <c r="X14" s="23" t="s">
        <v>75</v>
      </c>
      <c r="Y14" s="23" t="s">
        <v>41</v>
      </c>
      <c r="Z14" s="23" t="s">
        <v>42</v>
      </c>
    </row>
    <row r="15" s="4" customFormat="true" ht="100" customHeight="true" spans="1:26">
      <c r="A15" s="16">
        <v>8</v>
      </c>
      <c r="B15" s="17"/>
      <c r="C15" s="15" t="s">
        <v>76</v>
      </c>
      <c r="D15" s="15" t="s">
        <v>77</v>
      </c>
      <c r="E15" s="23" t="s">
        <v>34</v>
      </c>
      <c r="F15" s="20" t="s">
        <v>78</v>
      </c>
      <c r="G15" s="16">
        <v>1</v>
      </c>
      <c r="H15" s="20" t="s">
        <v>73</v>
      </c>
      <c r="I15" s="20" t="s">
        <v>79</v>
      </c>
      <c r="J15" s="20" t="s">
        <v>39</v>
      </c>
      <c r="K15" s="20"/>
      <c r="L15" s="16" t="s">
        <v>38</v>
      </c>
      <c r="M15" s="16">
        <v>41</v>
      </c>
      <c r="N15" s="16">
        <v>70</v>
      </c>
      <c r="O15" s="16">
        <v>125</v>
      </c>
      <c r="P15" s="16">
        <v>440</v>
      </c>
      <c r="Q15" s="31">
        <v>80.5</v>
      </c>
      <c r="R15" s="34">
        <v>70</v>
      </c>
      <c r="S15" s="34">
        <v>70</v>
      </c>
      <c r="T15" s="34"/>
      <c r="U15" s="34"/>
      <c r="V15" s="16"/>
      <c r="W15" s="16">
        <v>10.5</v>
      </c>
      <c r="X15" s="23" t="s">
        <v>80</v>
      </c>
      <c r="Y15" s="23" t="s">
        <v>41</v>
      </c>
      <c r="Z15" s="23" t="s">
        <v>42</v>
      </c>
    </row>
    <row r="16" s="4" customFormat="true" ht="100" customHeight="true" spans="1:26">
      <c r="A16" s="15">
        <v>9</v>
      </c>
      <c r="B16" s="17"/>
      <c r="C16" s="15" t="s">
        <v>81</v>
      </c>
      <c r="D16" s="15" t="s">
        <v>82</v>
      </c>
      <c r="E16" s="23" t="s">
        <v>34</v>
      </c>
      <c r="F16" s="20" t="s">
        <v>83</v>
      </c>
      <c r="G16" s="16">
        <v>1</v>
      </c>
      <c r="H16" s="20" t="s">
        <v>84</v>
      </c>
      <c r="I16" s="20" t="s">
        <v>85</v>
      </c>
      <c r="J16" s="20" t="s">
        <v>38</v>
      </c>
      <c r="K16" s="20"/>
      <c r="L16" s="16" t="s">
        <v>39</v>
      </c>
      <c r="M16" s="16">
        <v>38</v>
      </c>
      <c r="N16" s="16">
        <v>73</v>
      </c>
      <c r="O16" s="16">
        <v>115</v>
      </c>
      <c r="P16" s="16">
        <v>432</v>
      </c>
      <c r="Q16" s="31">
        <v>110</v>
      </c>
      <c r="R16" s="34">
        <v>70</v>
      </c>
      <c r="S16" s="34">
        <v>70</v>
      </c>
      <c r="T16" s="34"/>
      <c r="U16" s="34"/>
      <c r="V16" s="16"/>
      <c r="W16" s="16">
        <v>40</v>
      </c>
      <c r="X16" s="23" t="s">
        <v>86</v>
      </c>
      <c r="Y16" s="23" t="s">
        <v>41</v>
      </c>
      <c r="Z16" s="23" t="s">
        <v>42</v>
      </c>
    </row>
    <row r="17" s="4" customFormat="true" ht="110" customHeight="true" spans="1:26">
      <c r="A17" s="16">
        <v>10</v>
      </c>
      <c r="B17" s="17"/>
      <c r="C17" s="15" t="s">
        <v>87</v>
      </c>
      <c r="D17" s="15" t="s">
        <v>88</v>
      </c>
      <c r="E17" s="23" t="s">
        <v>34</v>
      </c>
      <c r="F17" s="20" t="s">
        <v>89</v>
      </c>
      <c r="G17" s="16">
        <v>1</v>
      </c>
      <c r="H17" s="20" t="s">
        <v>84</v>
      </c>
      <c r="I17" s="20" t="s">
        <v>90</v>
      </c>
      <c r="J17" s="20" t="s">
        <v>38</v>
      </c>
      <c r="K17" s="20"/>
      <c r="L17" s="16" t="s">
        <v>38</v>
      </c>
      <c r="M17" s="16">
        <v>32</v>
      </c>
      <c r="N17" s="16">
        <v>58</v>
      </c>
      <c r="O17" s="16">
        <v>100</v>
      </c>
      <c r="P17" s="16">
        <v>360</v>
      </c>
      <c r="Q17" s="31">
        <v>70</v>
      </c>
      <c r="R17" s="34">
        <v>70</v>
      </c>
      <c r="S17" s="34">
        <v>70</v>
      </c>
      <c r="T17" s="34"/>
      <c r="U17" s="34"/>
      <c r="V17" s="16"/>
      <c r="W17" s="16"/>
      <c r="X17" s="23" t="s">
        <v>91</v>
      </c>
      <c r="Y17" s="23" t="s">
        <v>41</v>
      </c>
      <c r="Z17" s="23" t="s">
        <v>42</v>
      </c>
    </row>
    <row r="18" s="4" customFormat="true" ht="110" customHeight="true" spans="1:26">
      <c r="A18" s="15">
        <v>11</v>
      </c>
      <c r="B18" s="17"/>
      <c r="C18" s="15" t="s">
        <v>92</v>
      </c>
      <c r="D18" s="15" t="s">
        <v>93</v>
      </c>
      <c r="E18" s="23" t="s">
        <v>34</v>
      </c>
      <c r="F18" s="20" t="s">
        <v>94</v>
      </c>
      <c r="G18" s="16">
        <v>1</v>
      </c>
      <c r="H18" s="20" t="s">
        <v>84</v>
      </c>
      <c r="I18" s="20" t="s">
        <v>95</v>
      </c>
      <c r="J18" s="20" t="s">
        <v>39</v>
      </c>
      <c r="K18" s="20"/>
      <c r="L18" s="16" t="s">
        <v>39</v>
      </c>
      <c r="M18" s="16">
        <v>31</v>
      </c>
      <c r="N18" s="16">
        <v>61</v>
      </c>
      <c r="O18" s="16">
        <v>95</v>
      </c>
      <c r="P18" s="16">
        <v>263</v>
      </c>
      <c r="Q18" s="31">
        <v>150</v>
      </c>
      <c r="R18" s="34">
        <v>70</v>
      </c>
      <c r="S18" s="34">
        <v>70</v>
      </c>
      <c r="T18" s="34"/>
      <c r="U18" s="34"/>
      <c r="V18" s="16"/>
      <c r="W18" s="16">
        <v>80</v>
      </c>
      <c r="X18" s="23" t="s">
        <v>96</v>
      </c>
      <c r="Y18" s="23" t="s">
        <v>41</v>
      </c>
      <c r="Z18" s="23" t="s">
        <v>42</v>
      </c>
    </row>
    <row r="19" s="4" customFormat="true" ht="110" customHeight="true" spans="1:26">
      <c r="A19" s="16">
        <v>12</v>
      </c>
      <c r="B19" s="17"/>
      <c r="C19" s="15" t="s">
        <v>97</v>
      </c>
      <c r="D19" s="15" t="s">
        <v>98</v>
      </c>
      <c r="E19" s="23" t="s">
        <v>34</v>
      </c>
      <c r="F19" s="20" t="s">
        <v>99</v>
      </c>
      <c r="G19" s="16">
        <v>1</v>
      </c>
      <c r="H19" s="20" t="s">
        <v>100</v>
      </c>
      <c r="I19" s="20" t="s">
        <v>101</v>
      </c>
      <c r="J19" s="20" t="s">
        <v>39</v>
      </c>
      <c r="K19" s="20"/>
      <c r="L19" s="16" t="s">
        <v>38</v>
      </c>
      <c r="M19" s="16">
        <v>34</v>
      </c>
      <c r="N19" s="16">
        <v>87</v>
      </c>
      <c r="O19" s="16">
        <v>104</v>
      </c>
      <c r="P19" s="16">
        <v>372</v>
      </c>
      <c r="Q19" s="31">
        <v>70</v>
      </c>
      <c r="R19" s="34">
        <v>70</v>
      </c>
      <c r="S19" s="34">
        <v>70</v>
      </c>
      <c r="T19" s="34"/>
      <c r="U19" s="34"/>
      <c r="V19" s="16"/>
      <c r="W19" s="16"/>
      <c r="X19" s="23" t="s">
        <v>102</v>
      </c>
      <c r="Y19" s="23" t="s">
        <v>41</v>
      </c>
      <c r="Z19" s="20" t="s">
        <v>42</v>
      </c>
    </row>
    <row r="20" s="4" customFormat="true" ht="110" customHeight="true" spans="1:26">
      <c r="A20" s="15">
        <v>13</v>
      </c>
      <c r="B20" s="17"/>
      <c r="C20" s="15" t="s">
        <v>103</v>
      </c>
      <c r="D20" s="15" t="s">
        <v>104</v>
      </c>
      <c r="E20" s="23" t="s">
        <v>34</v>
      </c>
      <c r="F20" s="20" t="s">
        <v>105</v>
      </c>
      <c r="G20" s="16">
        <v>1</v>
      </c>
      <c r="H20" s="20" t="s">
        <v>106</v>
      </c>
      <c r="I20" s="20" t="s">
        <v>107</v>
      </c>
      <c r="J20" s="20" t="s">
        <v>38</v>
      </c>
      <c r="K20" s="20"/>
      <c r="L20" s="16" t="s">
        <v>39</v>
      </c>
      <c r="M20" s="16">
        <v>31</v>
      </c>
      <c r="N20" s="16">
        <v>69</v>
      </c>
      <c r="O20" s="16">
        <v>96</v>
      </c>
      <c r="P20" s="16">
        <v>201</v>
      </c>
      <c r="Q20" s="31">
        <v>100</v>
      </c>
      <c r="R20" s="34">
        <v>70</v>
      </c>
      <c r="S20" s="34">
        <v>70</v>
      </c>
      <c r="T20" s="34"/>
      <c r="U20" s="34"/>
      <c r="V20" s="16"/>
      <c r="W20" s="16">
        <v>30</v>
      </c>
      <c r="X20" s="23" t="s">
        <v>108</v>
      </c>
      <c r="Y20" s="23" t="s">
        <v>41</v>
      </c>
      <c r="Z20" s="20" t="s">
        <v>42</v>
      </c>
    </row>
    <row r="21" s="4" customFormat="true" ht="110" customHeight="true" spans="1:26">
      <c r="A21" s="16">
        <v>14</v>
      </c>
      <c r="B21" s="17"/>
      <c r="C21" s="15" t="s">
        <v>109</v>
      </c>
      <c r="D21" s="15" t="s">
        <v>110</v>
      </c>
      <c r="E21" s="23" t="s">
        <v>34</v>
      </c>
      <c r="F21" s="20" t="s">
        <v>111</v>
      </c>
      <c r="G21" s="16">
        <v>1</v>
      </c>
      <c r="H21" s="20" t="s">
        <v>112</v>
      </c>
      <c r="I21" s="20" t="s">
        <v>113</v>
      </c>
      <c r="J21" s="20" t="s">
        <v>38</v>
      </c>
      <c r="K21" s="20"/>
      <c r="L21" s="16" t="s">
        <v>39</v>
      </c>
      <c r="M21" s="16">
        <v>32</v>
      </c>
      <c r="N21" s="16">
        <v>69</v>
      </c>
      <c r="O21" s="16">
        <v>96</v>
      </c>
      <c r="P21" s="16">
        <v>285</v>
      </c>
      <c r="Q21" s="31">
        <v>90</v>
      </c>
      <c r="R21" s="34">
        <v>70</v>
      </c>
      <c r="S21" s="34">
        <v>70</v>
      </c>
      <c r="T21" s="34"/>
      <c r="U21" s="34"/>
      <c r="V21" s="16"/>
      <c r="W21" s="16">
        <v>20</v>
      </c>
      <c r="X21" s="23" t="s">
        <v>114</v>
      </c>
      <c r="Y21" s="23" t="s">
        <v>41</v>
      </c>
      <c r="Z21" s="23" t="s">
        <v>42</v>
      </c>
    </row>
    <row r="22" s="4" customFormat="true" ht="110" customHeight="true" spans="1:26">
      <c r="A22" s="15">
        <v>15</v>
      </c>
      <c r="B22" s="17"/>
      <c r="C22" s="15" t="s">
        <v>115</v>
      </c>
      <c r="D22" s="15" t="s">
        <v>116</v>
      </c>
      <c r="E22" s="23" t="s">
        <v>34</v>
      </c>
      <c r="F22" s="20" t="s">
        <v>117</v>
      </c>
      <c r="G22" s="16">
        <v>1</v>
      </c>
      <c r="H22" s="20" t="s">
        <v>112</v>
      </c>
      <c r="I22" s="20" t="s">
        <v>118</v>
      </c>
      <c r="J22" s="20" t="s">
        <v>38</v>
      </c>
      <c r="K22" s="20"/>
      <c r="L22" s="16" t="s">
        <v>39</v>
      </c>
      <c r="M22" s="16">
        <v>34</v>
      </c>
      <c r="N22" s="16">
        <v>74</v>
      </c>
      <c r="O22" s="16">
        <v>110</v>
      </c>
      <c r="P22" s="16">
        <v>259</v>
      </c>
      <c r="Q22" s="31">
        <v>70</v>
      </c>
      <c r="R22" s="34">
        <v>70</v>
      </c>
      <c r="S22" s="34">
        <v>70</v>
      </c>
      <c r="T22" s="34"/>
      <c r="U22" s="34"/>
      <c r="V22" s="16"/>
      <c r="W22" s="16"/>
      <c r="X22" s="23" t="s">
        <v>119</v>
      </c>
      <c r="Y22" s="23" t="s">
        <v>41</v>
      </c>
      <c r="Z22" s="23" t="s">
        <v>42</v>
      </c>
    </row>
    <row r="23" s="4" customFormat="true" ht="110" customHeight="true" spans="1:26">
      <c r="A23" s="16">
        <v>16</v>
      </c>
      <c r="B23" s="17"/>
      <c r="C23" s="15" t="s">
        <v>120</v>
      </c>
      <c r="D23" s="15" t="s">
        <v>121</v>
      </c>
      <c r="E23" s="23" t="s">
        <v>34</v>
      </c>
      <c r="F23" s="20" t="s">
        <v>122</v>
      </c>
      <c r="G23" s="16">
        <v>1</v>
      </c>
      <c r="H23" s="20" t="s">
        <v>123</v>
      </c>
      <c r="I23" s="20" t="s">
        <v>124</v>
      </c>
      <c r="J23" s="20" t="s">
        <v>38</v>
      </c>
      <c r="K23" s="20"/>
      <c r="L23" s="16" t="s">
        <v>38</v>
      </c>
      <c r="M23" s="16">
        <v>118</v>
      </c>
      <c r="N23" s="16">
        <v>369</v>
      </c>
      <c r="O23" s="16">
        <v>273</v>
      </c>
      <c r="P23" s="16">
        <v>958</v>
      </c>
      <c r="Q23" s="31">
        <v>150</v>
      </c>
      <c r="R23" s="34">
        <v>70</v>
      </c>
      <c r="S23" s="34">
        <v>70</v>
      </c>
      <c r="T23" s="34"/>
      <c r="U23" s="34"/>
      <c r="V23" s="16"/>
      <c r="W23" s="16">
        <v>80</v>
      </c>
      <c r="X23" s="23" t="s">
        <v>125</v>
      </c>
      <c r="Y23" s="23" t="s">
        <v>41</v>
      </c>
      <c r="Z23" s="23" t="s">
        <v>42</v>
      </c>
    </row>
    <row r="24" s="4" customFormat="true" ht="110" customHeight="true" spans="1:26">
      <c r="A24" s="15">
        <v>17</v>
      </c>
      <c r="B24" s="17"/>
      <c r="C24" s="15" t="s">
        <v>126</v>
      </c>
      <c r="D24" s="15" t="s">
        <v>121</v>
      </c>
      <c r="E24" s="23" t="s">
        <v>34</v>
      </c>
      <c r="F24" s="20" t="s">
        <v>127</v>
      </c>
      <c r="G24" s="16">
        <v>1</v>
      </c>
      <c r="H24" s="20" t="s">
        <v>123</v>
      </c>
      <c r="I24" s="20" t="s">
        <v>128</v>
      </c>
      <c r="J24" s="20" t="s">
        <v>38</v>
      </c>
      <c r="K24" s="20"/>
      <c r="L24" s="16" t="s">
        <v>39</v>
      </c>
      <c r="M24" s="16">
        <v>157</v>
      </c>
      <c r="N24" s="16">
        <v>534</v>
      </c>
      <c r="O24" s="16">
        <v>266</v>
      </c>
      <c r="P24" s="16">
        <v>923</v>
      </c>
      <c r="Q24" s="31">
        <v>150</v>
      </c>
      <c r="R24" s="34">
        <v>70</v>
      </c>
      <c r="S24" s="34">
        <v>70</v>
      </c>
      <c r="T24" s="34"/>
      <c r="U24" s="34"/>
      <c r="V24" s="16"/>
      <c r="W24" s="16">
        <v>80</v>
      </c>
      <c r="X24" s="23" t="s">
        <v>129</v>
      </c>
      <c r="Y24" s="23" t="s">
        <v>41</v>
      </c>
      <c r="Z24" s="23" t="s">
        <v>42</v>
      </c>
    </row>
    <row r="25" s="4" customFormat="true" ht="110" customHeight="true" spans="1:26">
      <c r="A25" s="16">
        <v>18</v>
      </c>
      <c r="B25" s="17"/>
      <c r="C25" s="15" t="s">
        <v>130</v>
      </c>
      <c r="D25" s="15" t="s">
        <v>131</v>
      </c>
      <c r="E25" s="23" t="s">
        <v>34</v>
      </c>
      <c r="F25" s="20" t="s">
        <v>132</v>
      </c>
      <c r="G25" s="16">
        <v>1</v>
      </c>
      <c r="H25" s="20" t="s">
        <v>133</v>
      </c>
      <c r="I25" s="20" t="s">
        <v>134</v>
      </c>
      <c r="J25" s="20" t="s">
        <v>39</v>
      </c>
      <c r="K25" s="20"/>
      <c r="L25" s="16" t="s">
        <v>39</v>
      </c>
      <c r="M25" s="16">
        <v>25</v>
      </c>
      <c r="N25" s="16">
        <v>63</v>
      </c>
      <c r="O25" s="16">
        <v>84</v>
      </c>
      <c r="P25" s="16">
        <v>216</v>
      </c>
      <c r="Q25" s="31">
        <v>70</v>
      </c>
      <c r="R25" s="34">
        <v>70</v>
      </c>
      <c r="S25" s="34">
        <v>70</v>
      </c>
      <c r="T25" s="34"/>
      <c r="U25" s="34"/>
      <c r="V25" s="16"/>
      <c r="W25" s="16"/>
      <c r="X25" s="23" t="s">
        <v>135</v>
      </c>
      <c r="Y25" s="23" t="s">
        <v>41</v>
      </c>
      <c r="Z25" s="20" t="s">
        <v>42</v>
      </c>
    </row>
    <row r="26" s="4" customFormat="true" ht="100" customHeight="true" spans="1:26">
      <c r="A26" s="15">
        <v>19</v>
      </c>
      <c r="B26" s="17"/>
      <c r="C26" s="15" t="s">
        <v>136</v>
      </c>
      <c r="D26" s="15" t="s">
        <v>137</v>
      </c>
      <c r="E26" s="23" t="s">
        <v>34</v>
      </c>
      <c r="F26" s="20" t="s">
        <v>138</v>
      </c>
      <c r="G26" s="16">
        <v>1</v>
      </c>
      <c r="H26" s="20" t="s">
        <v>133</v>
      </c>
      <c r="I26" s="20" t="s">
        <v>139</v>
      </c>
      <c r="J26" s="20" t="s">
        <v>38</v>
      </c>
      <c r="K26" s="20"/>
      <c r="L26" s="16" t="s">
        <v>38</v>
      </c>
      <c r="M26" s="16">
        <v>25</v>
      </c>
      <c r="N26" s="16">
        <v>45</v>
      </c>
      <c r="O26" s="16">
        <v>77</v>
      </c>
      <c r="P26" s="16">
        <v>193</v>
      </c>
      <c r="Q26" s="31">
        <v>80</v>
      </c>
      <c r="R26" s="34">
        <v>70</v>
      </c>
      <c r="S26" s="34">
        <v>70</v>
      </c>
      <c r="T26" s="34"/>
      <c r="U26" s="34"/>
      <c r="V26" s="16"/>
      <c r="W26" s="16">
        <v>10</v>
      </c>
      <c r="X26" s="23" t="s">
        <v>140</v>
      </c>
      <c r="Y26" s="23" t="s">
        <v>41</v>
      </c>
      <c r="Z26" s="23" t="s">
        <v>42</v>
      </c>
    </row>
    <row r="27" s="4" customFormat="true" ht="100" customHeight="true" spans="1:26">
      <c r="A27" s="16">
        <v>20</v>
      </c>
      <c r="B27" s="17"/>
      <c r="C27" s="15" t="s">
        <v>141</v>
      </c>
      <c r="D27" s="15" t="s">
        <v>142</v>
      </c>
      <c r="E27" s="23" t="s">
        <v>34</v>
      </c>
      <c r="F27" s="20" t="s">
        <v>143</v>
      </c>
      <c r="G27" s="16">
        <v>1</v>
      </c>
      <c r="H27" s="20" t="s">
        <v>144</v>
      </c>
      <c r="I27" s="20" t="s">
        <v>145</v>
      </c>
      <c r="J27" s="20" t="s">
        <v>38</v>
      </c>
      <c r="K27" s="20"/>
      <c r="L27" s="16" t="s">
        <v>39</v>
      </c>
      <c r="M27" s="16">
        <v>39</v>
      </c>
      <c r="N27" s="16">
        <v>75</v>
      </c>
      <c r="O27" s="16">
        <v>122</v>
      </c>
      <c r="P27" s="16">
        <v>315</v>
      </c>
      <c r="Q27" s="31">
        <v>70</v>
      </c>
      <c r="R27" s="34">
        <v>70</v>
      </c>
      <c r="S27" s="34">
        <v>70</v>
      </c>
      <c r="T27" s="34"/>
      <c r="U27" s="34"/>
      <c r="V27" s="16"/>
      <c r="W27" s="16"/>
      <c r="X27" s="23" t="s">
        <v>146</v>
      </c>
      <c r="Y27" s="23" t="s">
        <v>41</v>
      </c>
      <c r="Z27" s="23" t="s">
        <v>42</v>
      </c>
    </row>
    <row r="28" s="3" customFormat="true" ht="60" customHeight="true" spans="1:26">
      <c r="A28" s="14"/>
      <c r="B28" s="18" t="s">
        <v>147</v>
      </c>
      <c r="C28" s="18">
        <v>6</v>
      </c>
      <c r="D28" s="19"/>
      <c r="E28" s="24"/>
      <c r="F28" s="24"/>
      <c r="G28" s="13">
        <v>6</v>
      </c>
      <c r="H28" s="13"/>
      <c r="I28" s="13"/>
      <c r="J28" s="13"/>
      <c r="K28" s="27"/>
      <c r="L28" s="28"/>
      <c r="M28" s="13"/>
      <c r="N28" s="13"/>
      <c r="O28" s="13"/>
      <c r="P28" s="13"/>
      <c r="Q28" s="13">
        <f>Q29+Q30+Q31+Q32+Q33+Q34</f>
        <v>682</v>
      </c>
      <c r="R28" s="13">
        <f t="shared" ref="R28:W28" si="3">R29+R30+R31+R32+R33+R34</f>
        <v>682</v>
      </c>
      <c r="S28" s="13">
        <f t="shared" si="3"/>
        <v>23</v>
      </c>
      <c r="T28" s="13">
        <f t="shared" si="3"/>
        <v>659</v>
      </c>
      <c r="U28" s="13">
        <f t="shared" si="3"/>
        <v>0</v>
      </c>
      <c r="V28" s="13">
        <f t="shared" si="3"/>
        <v>0</v>
      </c>
      <c r="W28" s="13">
        <f t="shared" si="3"/>
        <v>0</v>
      </c>
      <c r="X28" s="28"/>
      <c r="Y28" s="24"/>
      <c r="Z28" s="28"/>
    </row>
    <row r="29" s="5" customFormat="true" ht="60" customHeight="true" spans="1:26">
      <c r="A29" s="15">
        <v>21</v>
      </c>
      <c r="B29" s="15" t="s">
        <v>148</v>
      </c>
      <c r="C29" s="20" t="s">
        <v>149</v>
      </c>
      <c r="D29" s="15" t="s">
        <v>150</v>
      </c>
      <c r="E29" s="20" t="s">
        <v>151</v>
      </c>
      <c r="F29" s="15" t="s">
        <v>152</v>
      </c>
      <c r="G29" s="21">
        <v>1</v>
      </c>
      <c r="H29" s="21" t="s">
        <v>73</v>
      </c>
      <c r="I29" s="21" t="s">
        <v>79</v>
      </c>
      <c r="J29" s="21" t="s">
        <v>39</v>
      </c>
      <c r="K29" s="21" t="s">
        <v>39</v>
      </c>
      <c r="L29" s="21" t="s">
        <v>38</v>
      </c>
      <c r="M29" s="15">
        <v>150</v>
      </c>
      <c r="N29" s="15">
        <v>390</v>
      </c>
      <c r="O29" s="15">
        <v>440</v>
      </c>
      <c r="P29" s="15">
        <v>1400</v>
      </c>
      <c r="Q29" s="35">
        <v>23</v>
      </c>
      <c r="R29" s="30">
        <v>23</v>
      </c>
      <c r="S29" s="30">
        <v>23</v>
      </c>
      <c r="T29" s="17"/>
      <c r="U29" s="30"/>
      <c r="V29" s="30"/>
      <c r="W29" s="30"/>
      <c r="X29" s="15" t="s">
        <v>153</v>
      </c>
      <c r="Y29" s="15" t="s">
        <v>154</v>
      </c>
      <c r="Z29" s="23" t="s">
        <v>42</v>
      </c>
    </row>
    <row r="30" s="5" customFormat="true" ht="60" customHeight="true" spans="1:26">
      <c r="A30" s="15">
        <v>22</v>
      </c>
      <c r="B30" s="15" t="s">
        <v>155</v>
      </c>
      <c r="C30" s="21" t="s">
        <v>156</v>
      </c>
      <c r="D30" s="15" t="s">
        <v>157</v>
      </c>
      <c r="E30" s="20" t="s">
        <v>151</v>
      </c>
      <c r="F30" s="21" t="s">
        <v>158</v>
      </c>
      <c r="G30" s="21">
        <v>1</v>
      </c>
      <c r="H30" s="21" t="s">
        <v>106</v>
      </c>
      <c r="I30" s="21" t="s">
        <v>159</v>
      </c>
      <c r="J30" s="21" t="s">
        <v>39</v>
      </c>
      <c r="K30" s="21" t="s">
        <v>39</v>
      </c>
      <c r="L30" s="21" t="s">
        <v>38</v>
      </c>
      <c r="M30" s="15">
        <v>95</v>
      </c>
      <c r="N30" s="15">
        <v>297</v>
      </c>
      <c r="O30" s="15">
        <v>177</v>
      </c>
      <c r="P30" s="15">
        <v>638</v>
      </c>
      <c r="Q30" s="36">
        <v>38</v>
      </c>
      <c r="R30" s="37">
        <v>38</v>
      </c>
      <c r="S30" s="37"/>
      <c r="T30" s="37">
        <v>38</v>
      </c>
      <c r="U30" s="37"/>
      <c r="V30" s="37"/>
      <c r="W30" s="30"/>
      <c r="X30" s="21" t="s">
        <v>160</v>
      </c>
      <c r="Y30" s="15" t="s">
        <v>154</v>
      </c>
      <c r="Z30" s="23" t="s">
        <v>42</v>
      </c>
    </row>
    <row r="31" s="5" customFormat="true" ht="60" customHeight="true" spans="1:26">
      <c r="A31" s="15">
        <v>23</v>
      </c>
      <c r="B31" s="15" t="s">
        <v>148</v>
      </c>
      <c r="C31" s="21" t="s">
        <v>161</v>
      </c>
      <c r="D31" s="15" t="s">
        <v>162</v>
      </c>
      <c r="E31" s="20" t="s">
        <v>151</v>
      </c>
      <c r="F31" s="21" t="s">
        <v>163</v>
      </c>
      <c r="G31" s="21">
        <v>1</v>
      </c>
      <c r="H31" s="21" t="s">
        <v>106</v>
      </c>
      <c r="I31" s="21" t="s">
        <v>159</v>
      </c>
      <c r="J31" s="21" t="s">
        <v>39</v>
      </c>
      <c r="K31" s="21" t="s">
        <v>39</v>
      </c>
      <c r="L31" s="21" t="s">
        <v>38</v>
      </c>
      <c r="M31" s="15">
        <v>95</v>
      </c>
      <c r="N31" s="15">
        <v>297</v>
      </c>
      <c r="O31" s="15">
        <v>177</v>
      </c>
      <c r="P31" s="15">
        <v>638</v>
      </c>
      <c r="Q31" s="36">
        <v>60</v>
      </c>
      <c r="R31" s="37">
        <v>60</v>
      </c>
      <c r="S31" s="37"/>
      <c r="T31" s="37">
        <v>60</v>
      </c>
      <c r="U31" s="37"/>
      <c r="V31" s="37"/>
      <c r="W31" s="30"/>
      <c r="X31" s="21" t="s">
        <v>160</v>
      </c>
      <c r="Y31" s="15" t="s">
        <v>154</v>
      </c>
      <c r="Z31" s="23" t="s">
        <v>42</v>
      </c>
    </row>
    <row r="32" s="6" customFormat="true" ht="80" customHeight="true" spans="1:29">
      <c r="A32" s="15">
        <v>24</v>
      </c>
      <c r="B32" s="21" t="s">
        <v>148</v>
      </c>
      <c r="C32" s="21" t="s">
        <v>164</v>
      </c>
      <c r="D32" s="15" t="s">
        <v>165</v>
      </c>
      <c r="E32" s="25" t="s">
        <v>151</v>
      </c>
      <c r="F32" s="21" t="s">
        <v>166</v>
      </c>
      <c r="G32" s="21">
        <v>1</v>
      </c>
      <c r="H32" s="21" t="s">
        <v>112</v>
      </c>
      <c r="I32" s="21" t="s">
        <v>167</v>
      </c>
      <c r="J32" s="21" t="s">
        <v>39</v>
      </c>
      <c r="K32" s="21" t="s">
        <v>38</v>
      </c>
      <c r="L32" s="21" t="s">
        <v>38</v>
      </c>
      <c r="M32" s="15">
        <v>61</v>
      </c>
      <c r="N32" s="15">
        <v>166</v>
      </c>
      <c r="O32" s="15">
        <v>237</v>
      </c>
      <c r="P32" s="15">
        <v>735</v>
      </c>
      <c r="Q32" s="13">
        <v>114</v>
      </c>
      <c r="R32" s="32">
        <v>114</v>
      </c>
      <c r="S32" s="38"/>
      <c r="T32" s="38">
        <v>114</v>
      </c>
      <c r="U32" s="38"/>
      <c r="V32" s="38"/>
      <c r="W32" s="48"/>
      <c r="X32" s="21" t="s">
        <v>168</v>
      </c>
      <c r="Y32" s="51" t="s">
        <v>154</v>
      </c>
      <c r="Z32" s="23" t="s">
        <v>42</v>
      </c>
      <c r="AA32" s="52"/>
      <c r="AB32" s="52"/>
      <c r="AC32" s="52"/>
    </row>
    <row r="33" ht="140" customHeight="true" spans="1:26">
      <c r="A33" s="15">
        <v>25</v>
      </c>
      <c r="B33" s="15" t="s">
        <v>169</v>
      </c>
      <c r="C33" s="15" t="s">
        <v>170</v>
      </c>
      <c r="D33" s="15" t="s">
        <v>171</v>
      </c>
      <c r="E33" s="23" t="s">
        <v>172</v>
      </c>
      <c r="F33" s="23" t="s">
        <v>173</v>
      </c>
      <c r="G33" s="21">
        <v>1</v>
      </c>
      <c r="H33" s="26" t="s">
        <v>36</v>
      </c>
      <c r="I33" s="26" t="s">
        <v>174</v>
      </c>
      <c r="J33" s="26" t="s">
        <v>39</v>
      </c>
      <c r="K33" s="26" t="s">
        <v>39</v>
      </c>
      <c r="L33" s="26" t="s">
        <v>38</v>
      </c>
      <c r="M33" s="23">
        <v>51</v>
      </c>
      <c r="N33" s="23">
        <v>143</v>
      </c>
      <c r="O33" s="23">
        <v>152</v>
      </c>
      <c r="P33" s="23">
        <v>425</v>
      </c>
      <c r="Q33" s="39">
        <v>200</v>
      </c>
      <c r="R33" s="40">
        <v>200</v>
      </c>
      <c r="S33" s="40"/>
      <c r="T33" s="34">
        <v>200</v>
      </c>
      <c r="U33" s="34"/>
      <c r="V33" s="16"/>
      <c r="W33" s="16"/>
      <c r="X33" s="23" t="s">
        <v>175</v>
      </c>
      <c r="Y33" s="23" t="s">
        <v>176</v>
      </c>
      <c r="Z33" s="23" t="s">
        <v>42</v>
      </c>
    </row>
    <row r="34" ht="80" customHeight="true" spans="1:26">
      <c r="A34" s="15">
        <v>26</v>
      </c>
      <c r="B34" s="21" t="s">
        <v>169</v>
      </c>
      <c r="C34" s="21" t="s">
        <v>177</v>
      </c>
      <c r="D34" s="15" t="s">
        <v>178</v>
      </c>
      <c r="E34" s="15" t="s">
        <v>172</v>
      </c>
      <c r="F34" s="15" t="s">
        <v>179</v>
      </c>
      <c r="G34" s="21">
        <v>1</v>
      </c>
      <c r="H34" s="21" t="s">
        <v>144</v>
      </c>
      <c r="I34" s="21" t="s">
        <v>180</v>
      </c>
      <c r="J34" s="21" t="s">
        <v>38</v>
      </c>
      <c r="K34" s="21" t="s">
        <v>39</v>
      </c>
      <c r="L34" s="21" t="s">
        <v>38</v>
      </c>
      <c r="M34" s="23">
        <v>217</v>
      </c>
      <c r="N34" s="23">
        <v>652</v>
      </c>
      <c r="O34" s="23">
        <v>383</v>
      </c>
      <c r="P34" s="23">
        <v>1165</v>
      </c>
      <c r="Q34" s="36">
        <v>247</v>
      </c>
      <c r="R34" s="37">
        <v>247</v>
      </c>
      <c r="S34" s="37"/>
      <c r="T34" s="37">
        <v>247</v>
      </c>
      <c r="U34" s="37"/>
      <c r="V34" s="37"/>
      <c r="W34" s="21"/>
      <c r="X34" s="21" t="s">
        <v>181</v>
      </c>
      <c r="Y34" s="15" t="s">
        <v>182</v>
      </c>
      <c r="Z34" s="23" t="s">
        <v>42</v>
      </c>
    </row>
    <row r="35" s="3" customFormat="true" ht="60" customHeight="true" spans="1:26">
      <c r="A35" s="14"/>
      <c r="B35" s="13" t="s">
        <v>183</v>
      </c>
      <c r="C35" s="13">
        <v>8</v>
      </c>
      <c r="D35" s="13"/>
      <c r="E35" s="18"/>
      <c r="F35" s="18"/>
      <c r="G35" s="13">
        <v>8</v>
      </c>
      <c r="H35" s="13"/>
      <c r="I35" s="13"/>
      <c r="J35" s="13"/>
      <c r="K35" s="13"/>
      <c r="L35" s="13"/>
      <c r="M35" s="13"/>
      <c r="N35" s="13"/>
      <c r="O35" s="13"/>
      <c r="P35" s="13"/>
      <c r="Q35" s="36">
        <f>Q36+Q37+Q38+Q39+Q40+Q41+Q42+Q43</f>
        <v>280</v>
      </c>
      <c r="R35" s="36">
        <v>280</v>
      </c>
      <c r="S35" s="36">
        <v>20</v>
      </c>
      <c r="T35" s="36">
        <v>260</v>
      </c>
      <c r="U35" s="36">
        <f t="shared" ref="R35:W35" si="4">U36+U37+U38+U39+U40+U41+U42</f>
        <v>0</v>
      </c>
      <c r="V35" s="36">
        <f t="shared" si="4"/>
        <v>0</v>
      </c>
      <c r="W35" s="36">
        <f t="shared" si="4"/>
        <v>0</v>
      </c>
      <c r="X35" s="13"/>
      <c r="Y35" s="18"/>
      <c r="Z35" s="18"/>
    </row>
    <row r="36" ht="80" customHeight="true" spans="1:26">
      <c r="A36" s="15">
        <v>27</v>
      </c>
      <c r="B36" s="15" t="s">
        <v>184</v>
      </c>
      <c r="C36" s="15" t="s">
        <v>185</v>
      </c>
      <c r="D36" s="15" t="s">
        <v>186</v>
      </c>
      <c r="E36" s="23" t="s">
        <v>172</v>
      </c>
      <c r="F36" s="23" t="s">
        <v>187</v>
      </c>
      <c r="G36" s="21">
        <v>1</v>
      </c>
      <c r="H36" s="21" t="s">
        <v>56</v>
      </c>
      <c r="I36" s="21" t="s">
        <v>188</v>
      </c>
      <c r="J36" s="21" t="s">
        <v>39</v>
      </c>
      <c r="K36" s="21" t="s">
        <v>39</v>
      </c>
      <c r="L36" s="21" t="s">
        <v>39</v>
      </c>
      <c r="M36" s="21">
        <v>57</v>
      </c>
      <c r="N36" s="21">
        <v>123</v>
      </c>
      <c r="O36" s="21">
        <v>256</v>
      </c>
      <c r="P36" s="21">
        <v>823</v>
      </c>
      <c r="Q36" s="13">
        <v>100</v>
      </c>
      <c r="R36" s="21">
        <v>100</v>
      </c>
      <c r="S36" s="21"/>
      <c r="T36" s="21">
        <v>100</v>
      </c>
      <c r="U36" s="21"/>
      <c r="V36" s="15"/>
      <c r="W36" s="15"/>
      <c r="X36" s="15" t="s">
        <v>189</v>
      </c>
      <c r="Y36" s="15" t="s">
        <v>154</v>
      </c>
      <c r="Z36" s="23" t="s">
        <v>42</v>
      </c>
    </row>
    <row r="37" s="5" customFormat="true" ht="80" customHeight="true" spans="1:26">
      <c r="A37" s="15">
        <v>28</v>
      </c>
      <c r="B37" s="15" t="s">
        <v>184</v>
      </c>
      <c r="C37" s="15" t="s">
        <v>190</v>
      </c>
      <c r="D37" s="15" t="s">
        <v>191</v>
      </c>
      <c r="E37" s="20" t="s">
        <v>151</v>
      </c>
      <c r="F37" s="21" t="s">
        <v>192</v>
      </c>
      <c r="G37" s="21">
        <v>1</v>
      </c>
      <c r="H37" s="21" t="s">
        <v>84</v>
      </c>
      <c r="I37" s="21" t="s">
        <v>90</v>
      </c>
      <c r="J37" s="21" t="s">
        <v>38</v>
      </c>
      <c r="K37" s="21" t="s">
        <v>39</v>
      </c>
      <c r="L37" s="21" t="s">
        <v>38</v>
      </c>
      <c r="M37" s="21">
        <v>8</v>
      </c>
      <c r="N37" s="21">
        <v>26</v>
      </c>
      <c r="O37" s="21">
        <v>40</v>
      </c>
      <c r="P37" s="21">
        <v>121</v>
      </c>
      <c r="Q37" s="13">
        <v>21</v>
      </c>
      <c r="R37" s="21">
        <v>21</v>
      </c>
      <c r="S37" s="41"/>
      <c r="T37" s="21">
        <v>21</v>
      </c>
      <c r="U37" s="21"/>
      <c r="V37" s="21"/>
      <c r="W37" s="30"/>
      <c r="X37" s="21" t="s">
        <v>193</v>
      </c>
      <c r="Y37" s="21" t="s">
        <v>154</v>
      </c>
      <c r="Z37" s="23" t="s">
        <v>42</v>
      </c>
    </row>
    <row r="38" s="5" customFormat="true" ht="80" customHeight="true" spans="1:26">
      <c r="A38" s="15">
        <v>29</v>
      </c>
      <c r="B38" s="15" t="s">
        <v>184</v>
      </c>
      <c r="C38" s="15" t="s">
        <v>194</v>
      </c>
      <c r="D38" s="15" t="s">
        <v>195</v>
      </c>
      <c r="E38" s="20" t="s">
        <v>151</v>
      </c>
      <c r="F38" s="21" t="s">
        <v>196</v>
      </c>
      <c r="G38" s="21">
        <v>1</v>
      </c>
      <c r="H38" s="21" t="s">
        <v>100</v>
      </c>
      <c r="I38" s="21" t="s">
        <v>101</v>
      </c>
      <c r="J38" s="21" t="s">
        <v>39</v>
      </c>
      <c r="K38" s="21" t="s">
        <v>39</v>
      </c>
      <c r="L38" s="21" t="s">
        <v>38</v>
      </c>
      <c r="M38" s="21">
        <v>111</v>
      </c>
      <c r="N38" s="21">
        <v>247</v>
      </c>
      <c r="O38" s="21">
        <v>294</v>
      </c>
      <c r="P38" s="21">
        <v>872</v>
      </c>
      <c r="Q38" s="13">
        <v>16</v>
      </c>
      <c r="R38" s="21">
        <v>16</v>
      </c>
      <c r="S38" s="30"/>
      <c r="T38" s="15">
        <v>16</v>
      </c>
      <c r="U38" s="15"/>
      <c r="V38" s="15"/>
      <c r="W38" s="30"/>
      <c r="X38" s="15" t="s">
        <v>197</v>
      </c>
      <c r="Y38" s="15" t="s">
        <v>154</v>
      </c>
      <c r="Z38" s="23" t="s">
        <v>42</v>
      </c>
    </row>
    <row r="39" s="5" customFormat="true" ht="80" customHeight="true" spans="1:26">
      <c r="A39" s="15">
        <v>30</v>
      </c>
      <c r="B39" s="15" t="s">
        <v>184</v>
      </c>
      <c r="C39" s="15" t="s">
        <v>198</v>
      </c>
      <c r="D39" s="15" t="s">
        <v>199</v>
      </c>
      <c r="E39" s="20" t="s">
        <v>151</v>
      </c>
      <c r="F39" s="15" t="s">
        <v>200</v>
      </c>
      <c r="G39" s="15">
        <v>1</v>
      </c>
      <c r="H39" s="15" t="s">
        <v>133</v>
      </c>
      <c r="I39" s="15" t="s">
        <v>139</v>
      </c>
      <c r="J39" s="21" t="s">
        <v>38</v>
      </c>
      <c r="K39" s="21" t="s">
        <v>39</v>
      </c>
      <c r="L39" s="21" t="s">
        <v>38</v>
      </c>
      <c r="M39" s="15">
        <v>17</v>
      </c>
      <c r="N39" s="15">
        <v>58</v>
      </c>
      <c r="O39" s="15">
        <v>32</v>
      </c>
      <c r="P39" s="15">
        <v>107</v>
      </c>
      <c r="Q39" s="18">
        <v>23</v>
      </c>
      <c r="R39" s="15">
        <v>23</v>
      </c>
      <c r="S39" s="30"/>
      <c r="T39" s="15">
        <v>23</v>
      </c>
      <c r="U39" s="15"/>
      <c r="V39" s="15"/>
      <c r="W39" s="30"/>
      <c r="X39" s="21" t="s">
        <v>201</v>
      </c>
      <c r="Y39" s="21" t="s">
        <v>154</v>
      </c>
      <c r="Z39" s="23" t="s">
        <v>42</v>
      </c>
    </row>
    <row r="40" s="5" customFormat="true" ht="80" customHeight="true" spans="1:26">
      <c r="A40" s="15">
        <v>31</v>
      </c>
      <c r="B40" s="15" t="s">
        <v>184</v>
      </c>
      <c r="C40" s="15" t="s">
        <v>202</v>
      </c>
      <c r="D40" s="15" t="s">
        <v>203</v>
      </c>
      <c r="E40" s="20" t="s">
        <v>151</v>
      </c>
      <c r="F40" s="21" t="s">
        <v>204</v>
      </c>
      <c r="G40" s="21">
        <v>1</v>
      </c>
      <c r="H40" s="21" t="s">
        <v>56</v>
      </c>
      <c r="I40" s="21" t="s">
        <v>205</v>
      </c>
      <c r="J40" s="21" t="s">
        <v>39</v>
      </c>
      <c r="K40" s="21" t="s">
        <v>39</v>
      </c>
      <c r="L40" s="21" t="s">
        <v>38</v>
      </c>
      <c r="M40" s="21">
        <v>67</v>
      </c>
      <c r="N40" s="21">
        <v>208</v>
      </c>
      <c r="O40" s="21">
        <v>406</v>
      </c>
      <c r="P40" s="21">
        <v>1126</v>
      </c>
      <c r="Q40" s="13">
        <v>66</v>
      </c>
      <c r="R40" s="21">
        <v>66</v>
      </c>
      <c r="S40" s="21"/>
      <c r="T40" s="21">
        <v>66</v>
      </c>
      <c r="U40" s="21"/>
      <c r="V40" s="21"/>
      <c r="W40" s="30"/>
      <c r="X40" s="21" t="s">
        <v>189</v>
      </c>
      <c r="Y40" s="21" t="s">
        <v>154</v>
      </c>
      <c r="Z40" s="23" t="s">
        <v>42</v>
      </c>
    </row>
    <row r="41" s="5" customFormat="true" ht="80" customHeight="true" spans="1:26">
      <c r="A41" s="15">
        <v>32</v>
      </c>
      <c r="B41" s="15" t="s">
        <v>184</v>
      </c>
      <c r="C41" s="15" t="s">
        <v>206</v>
      </c>
      <c r="D41" s="15" t="s">
        <v>207</v>
      </c>
      <c r="E41" s="20" t="s">
        <v>151</v>
      </c>
      <c r="F41" s="15" t="s">
        <v>208</v>
      </c>
      <c r="G41" s="15">
        <v>1</v>
      </c>
      <c r="H41" s="15" t="s">
        <v>123</v>
      </c>
      <c r="I41" s="15" t="s">
        <v>124</v>
      </c>
      <c r="J41" s="21" t="s">
        <v>39</v>
      </c>
      <c r="K41" s="21" t="s">
        <v>39</v>
      </c>
      <c r="L41" s="21" t="s">
        <v>38</v>
      </c>
      <c r="M41" s="21">
        <v>120</v>
      </c>
      <c r="N41" s="21">
        <v>373</v>
      </c>
      <c r="O41" s="21">
        <v>275</v>
      </c>
      <c r="P41" s="21">
        <v>966</v>
      </c>
      <c r="Q41" s="18">
        <v>15</v>
      </c>
      <c r="R41" s="15">
        <v>15</v>
      </c>
      <c r="S41" s="15"/>
      <c r="T41" s="15">
        <v>15</v>
      </c>
      <c r="U41" s="15"/>
      <c r="V41" s="15"/>
      <c r="W41" s="30"/>
      <c r="X41" s="21" t="s">
        <v>209</v>
      </c>
      <c r="Y41" s="15" t="s">
        <v>154</v>
      </c>
      <c r="Z41" s="23" t="s">
        <v>42</v>
      </c>
    </row>
    <row r="42" s="6" customFormat="true" ht="80" customHeight="true" spans="1:29">
      <c r="A42" s="15">
        <v>33</v>
      </c>
      <c r="B42" s="15" t="s">
        <v>184</v>
      </c>
      <c r="C42" s="15" t="s">
        <v>210</v>
      </c>
      <c r="D42" s="15" t="s">
        <v>211</v>
      </c>
      <c r="E42" s="25" t="s">
        <v>151</v>
      </c>
      <c r="F42" s="21" t="s">
        <v>212</v>
      </c>
      <c r="G42" s="21">
        <v>1</v>
      </c>
      <c r="H42" s="21" t="s">
        <v>112</v>
      </c>
      <c r="I42" s="21" t="s">
        <v>213</v>
      </c>
      <c r="J42" s="21" t="s">
        <v>39</v>
      </c>
      <c r="K42" s="21" t="s">
        <v>38</v>
      </c>
      <c r="L42" s="21" t="s">
        <v>39</v>
      </c>
      <c r="M42" s="21">
        <v>76</v>
      </c>
      <c r="N42" s="21">
        <v>196</v>
      </c>
      <c r="O42" s="21">
        <v>186</v>
      </c>
      <c r="P42" s="21">
        <v>620</v>
      </c>
      <c r="Q42" s="13">
        <v>19</v>
      </c>
      <c r="R42" s="32">
        <v>19</v>
      </c>
      <c r="S42" s="38"/>
      <c r="T42" s="38">
        <v>19</v>
      </c>
      <c r="U42" s="38"/>
      <c r="V42" s="38"/>
      <c r="W42" s="48"/>
      <c r="X42" s="21" t="s">
        <v>168</v>
      </c>
      <c r="Y42" s="51" t="s">
        <v>154</v>
      </c>
      <c r="Z42" s="23" t="s">
        <v>42</v>
      </c>
      <c r="AA42" s="52"/>
      <c r="AB42" s="52"/>
      <c r="AC42" s="52"/>
    </row>
    <row r="43" s="6" customFormat="true" ht="80" customHeight="true" spans="1:29">
      <c r="A43" s="15">
        <v>34</v>
      </c>
      <c r="B43" s="15" t="s">
        <v>184</v>
      </c>
      <c r="C43" s="15" t="s">
        <v>214</v>
      </c>
      <c r="D43" s="15" t="s">
        <v>215</v>
      </c>
      <c r="E43" s="25" t="s">
        <v>216</v>
      </c>
      <c r="F43" s="21" t="s">
        <v>217</v>
      </c>
      <c r="G43" s="21">
        <v>1</v>
      </c>
      <c r="H43" s="21" t="s">
        <v>56</v>
      </c>
      <c r="I43" s="21" t="s">
        <v>188</v>
      </c>
      <c r="J43" s="29" t="s">
        <v>39</v>
      </c>
      <c r="K43" s="29" t="s">
        <v>39</v>
      </c>
      <c r="L43" s="29" t="s">
        <v>39</v>
      </c>
      <c r="M43" s="29">
        <v>12</v>
      </c>
      <c r="N43" s="29">
        <v>31</v>
      </c>
      <c r="O43" s="29">
        <v>42</v>
      </c>
      <c r="P43" s="29">
        <v>122</v>
      </c>
      <c r="Q43" s="13">
        <v>20</v>
      </c>
      <c r="R43" s="29">
        <v>20</v>
      </c>
      <c r="S43" s="29">
        <v>20</v>
      </c>
      <c r="T43" s="29"/>
      <c r="U43" s="38"/>
      <c r="V43" s="38"/>
      <c r="W43" s="48"/>
      <c r="X43" s="15" t="s">
        <v>189</v>
      </c>
      <c r="Y43" s="15" t="s">
        <v>154</v>
      </c>
      <c r="Z43" s="23" t="s">
        <v>42</v>
      </c>
      <c r="AA43" s="52"/>
      <c r="AB43" s="52"/>
      <c r="AC43" s="52"/>
    </row>
    <row r="44" s="4" customFormat="true" ht="60" customHeight="true" spans="1:26">
      <c r="A44" s="16"/>
      <c r="B44" s="18" t="s">
        <v>218</v>
      </c>
      <c r="C44" s="18">
        <v>2</v>
      </c>
      <c r="D44" s="18"/>
      <c r="E44" s="24"/>
      <c r="F44" s="27"/>
      <c r="G44" s="28">
        <v>2</v>
      </c>
      <c r="H44" s="27"/>
      <c r="I44" s="27"/>
      <c r="J44" s="27"/>
      <c r="K44" s="27"/>
      <c r="L44" s="28"/>
      <c r="M44" s="31"/>
      <c r="N44" s="31"/>
      <c r="O44" s="31"/>
      <c r="P44" s="31"/>
      <c r="Q44" s="31">
        <f>Q45+Q46</f>
        <v>300</v>
      </c>
      <c r="R44" s="31">
        <f t="shared" ref="R44:W44" si="5">R45+R46</f>
        <v>150</v>
      </c>
      <c r="S44" s="31">
        <f t="shared" si="5"/>
        <v>150</v>
      </c>
      <c r="T44" s="31">
        <f t="shared" si="5"/>
        <v>0</v>
      </c>
      <c r="U44" s="31">
        <f t="shared" si="5"/>
        <v>0</v>
      </c>
      <c r="V44" s="31">
        <f t="shared" si="5"/>
        <v>0</v>
      </c>
      <c r="W44" s="31">
        <f t="shared" si="5"/>
        <v>0</v>
      </c>
      <c r="X44" s="28"/>
      <c r="Y44" s="24"/>
      <c r="Z44" s="28"/>
    </row>
    <row r="45" ht="70" customHeight="true" spans="1:26">
      <c r="A45" s="21">
        <v>35</v>
      </c>
      <c r="B45" s="21"/>
      <c r="C45" s="21" t="s">
        <v>219</v>
      </c>
      <c r="D45" s="21" t="s">
        <v>220</v>
      </c>
      <c r="E45" s="21" t="s">
        <v>172</v>
      </c>
      <c r="F45" s="21" t="s">
        <v>221</v>
      </c>
      <c r="G45" s="21">
        <v>1</v>
      </c>
      <c r="H45" s="21" t="s">
        <v>222</v>
      </c>
      <c r="I45" s="21" t="s">
        <v>223</v>
      </c>
      <c r="J45" s="21" t="s">
        <v>38</v>
      </c>
      <c r="K45" s="21"/>
      <c r="L45" s="21" t="s">
        <v>39</v>
      </c>
      <c r="M45" s="32">
        <v>2000</v>
      </c>
      <c r="N45" s="32">
        <v>3700</v>
      </c>
      <c r="O45" s="32">
        <v>1000</v>
      </c>
      <c r="P45" s="32">
        <v>1500</v>
      </c>
      <c r="Q45" s="13">
        <v>100</v>
      </c>
      <c r="R45" s="32">
        <v>50</v>
      </c>
      <c r="S45" s="38">
        <v>50</v>
      </c>
      <c r="T45" s="38"/>
      <c r="U45" s="38"/>
      <c r="V45" s="38"/>
      <c r="W45" s="48"/>
      <c r="X45" s="32" t="s">
        <v>224</v>
      </c>
      <c r="Y45" s="53" t="s">
        <v>225</v>
      </c>
      <c r="Z45" s="51" t="s">
        <v>226</v>
      </c>
    </row>
    <row r="46" ht="80" customHeight="true" spans="1:26">
      <c r="A46" s="21">
        <v>36</v>
      </c>
      <c r="B46" s="21"/>
      <c r="C46" s="21" t="s">
        <v>227</v>
      </c>
      <c r="D46" s="21" t="s">
        <v>228</v>
      </c>
      <c r="E46" s="21" t="s">
        <v>172</v>
      </c>
      <c r="F46" s="21" t="s">
        <v>229</v>
      </c>
      <c r="G46" s="21">
        <v>1</v>
      </c>
      <c r="H46" s="21" t="s">
        <v>222</v>
      </c>
      <c r="I46" s="21" t="s">
        <v>223</v>
      </c>
      <c r="J46" s="21" t="s">
        <v>38</v>
      </c>
      <c r="K46" s="21"/>
      <c r="L46" s="21" t="s">
        <v>39</v>
      </c>
      <c r="M46" s="21">
        <v>1550</v>
      </c>
      <c r="N46" s="21">
        <v>5000</v>
      </c>
      <c r="O46" s="21">
        <v>3600</v>
      </c>
      <c r="P46" s="21">
        <f>O46*2.6</f>
        <v>9360</v>
      </c>
      <c r="Q46" s="13">
        <v>200</v>
      </c>
      <c r="R46" s="32">
        <v>100</v>
      </c>
      <c r="S46" s="38">
        <v>100</v>
      </c>
      <c r="T46" s="38"/>
      <c r="U46" s="38"/>
      <c r="V46" s="38"/>
      <c r="W46" s="48"/>
      <c r="X46" s="21" t="s">
        <v>230</v>
      </c>
      <c r="Y46" s="15" t="s">
        <v>154</v>
      </c>
      <c r="Z46" s="51" t="s">
        <v>231</v>
      </c>
    </row>
    <row r="47" ht="60" customHeight="true" spans="1:26">
      <c r="A47" s="11"/>
      <c r="B47" s="18" t="s">
        <v>232</v>
      </c>
      <c r="C47" s="18">
        <v>3</v>
      </c>
      <c r="D47" s="19"/>
      <c r="E47" s="24"/>
      <c r="F47" s="24"/>
      <c r="G47" s="13">
        <v>3</v>
      </c>
      <c r="H47" s="13"/>
      <c r="I47" s="13"/>
      <c r="J47" s="13"/>
      <c r="K47" s="27"/>
      <c r="L47" s="28"/>
      <c r="M47" s="13"/>
      <c r="N47" s="13"/>
      <c r="O47" s="13"/>
      <c r="P47" s="13"/>
      <c r="Q47" s="13">
        <f>Q48+Q49+Q50</f>
        <v>540</v>
      </c>
      <c r="R47" s="13">
        <f t="shared" ref="R47:W47" si="6">R48+R49+R50</f>
        <v>540</v>
      </c>
      <c r="S47" s="13">
        <f t="shared" si="6"/>
        <v>540</v>
      </c>
      <c r="T47" s="13">
        <f t="shared" si="6"/>
        <v>0</v>
      </c>
      <c r="U47" s="13">
        <f t="shared" si="6"/>
        <v>0</v>
      </c>
      <c r="V47" s="13">
        <f t="shared" si="6"/>
        <v>0</v>
      </c>
      <c r="W47" s="13">
        <f t="shared" si="6"/>
        <v>0</v>
      </c>
      <c r="X47" s="28"/>
      <c r="Y47" s="24"/>
      <c r="Z47" s="28"/>
    </row>
    <row r="48" ht="60" customHeight="true" spans="1:26">
      <c r="A48" s="21">
        <v>37</v>
      </c>
      <c r="B48" s="21"/>
      <c r="C48" s="21" t="s">
        <v>233</v>
      </c>
      <c r="D48" s="21" t="s">
        <v>234</v>
      </c>
      <c r="E48" s="21" t="s">
        <v>235</v>
      </c>
      <c r="F48" s="21" t="s">
        <v>236</v>
      </c>
      <c r="G48" s="21">
        <v>1</v>
      </c>
      <c r="H48" s="21" t="s">
        <v>222</v>
      </c>
      <c r="I48" s="21" t="s">
        <v>223</v>
      </c>
      <c r="J48" s="21"/>
      <c r="K48" s="21"/>
      <c r="L48" s="21"/>
      <c r="M48" s="21">
        <v>2400</v>
      </c>
      <c r="N48" s="21">
        <v>8500</v>
      </c>
      <c r="O48" s="21">
        <v>2400</v>
      </c>
      <c r="P48" s="21">
        <v>8500</v>
      </c>
      <c r="Q48" s="13">
        <v>120</v>
      </c>
      <c r="R48" s="21">
        <v>120</v>
      </c>
      <c r="S48" s="21">
        <v>120</v>
      </c>
      <c r="T48" s="42"/>
      <c r="U48" s="42"/>
      <c r="V48" s="49"/>
      <c r="W48" s="50"/>
      <c r="X48" s="21" t="s">
        <v>237</v>
      </c>
      <c r="Y48" s="21" t="s">
        <v>237</v>
      </c>
      <c r="Z48" s="21"/>
    </row>
    <row r="49" ht="60" customHeight="true" spans="1:26">
      <c r="A49" s="21">
        <v>38</v>
      </c>
      <c r="B49" s="21"/>
      <c r="C49" s="21" t="s">
        <v>238</v>
      </c>
      <c r="D49" s="21" t="s">
        <v>234</v>
      </c>
      <c r="E49" s="21" t="s">
        <v>239</v>
      </c>
      <c r="F49" s="21" t="s">
        <v>236</v>
      </c>
      <c r="G49" s="21">
        <v>1</v>
      </c>
      <c r="H49" s="21" t="s">
        <v>222</v>
      </c>
      <c r="I49" s="21" t="s">
        <v>223</v>
      </c>
      <c r="J49" s="21"/>
      <c r="K49" s="21"/>
      <c r="L49" s="21"/>
      <c r="M49" s="21">
        <v>2400</v>
      </c>
      <c r="N49" s="21">
        <v>8500</v>
      </c>
      <c r="O49" s="21">
        <v>2400</v>
      </c>
      <c r="P49" s="21">
        <v>8500</v>
      </c>
      <c r="Q49" s="13">
        <v>360</v>
      </c>
      <c r="R49" s="21">
        <v>360</v>
      </c>
      <c r="S49" s="21">
        <v>360</v>
      </c>
      <c r="T49" s="42"/>
      <c r="U49" s="42"/>
      <c r="V49" s="49"/>
      <c r="W49" s="50"/>
      <c r="X49" s="21" t="s">
        <v>237</v>
      </c>
      <c r="Y49" s="21" t="s">
        <v>237</v>
      </c>
      <c r="Z49" s="16"/>
    </row>
    <row r="50" ht="60" customHeight="true" spans="1:26">
      <c r="A50" s="21">
        <v>39</v>
      </c>
      <c r="B50" s="21"/>
      <c r="C50" s="21" t="s">
        <v>240</v>
      </c>
      <c r="D50" s="21" t="s">
        <v>241</v>
      </c>
      <c r="E50" s="21" t="s">
        <v>242</v>
      </c>
      <c r="F50" s="21" t="s">
        <v>243</v>
      </c>
      <c r="G50" s="21">
        <v>1</v>
      </c>
      <c r="H50" s="21" t="s">
        <v>222</v>
      </c>
      <c r="I50" s="21" t="s">
        <v>223</v>
      </c>
      <c r="J50" s="21"/>
      <c r="K50" s="21"/>
      <c r="L50" s="21"/>
      <c r="M50" s="21">
        <v>800</v>
      </c>
      <c r="N50" s="21">
        <v>2160</v>
      </c>
      <c r="O50" s="21">
        <v>800</v>
      </c>
      <c r="P50" s="21">
        <v>2160</v>
      </c>
      <c r="Q50" s="13">
        <v>60</v>
      </c>
      <c r="R50" s="21">
        <v>60</v>
      </c>
      <c r="S50" s="21">
        <v>60</v>
      </c>
      <c r="T50" s="42"/>
      <c r="U50" s="42"/>
      <c r="V50" s="49"/>
      <c r="W50" s="50"/>
      <c r="X50" s="21" t="s">
        <v>237</v>
      </c>
      <c r="Y50" s="21" t="s">
        <v>237</v>
      </c>
      <c r="Z50" s="16"/>
    </row>
    <row r="51" customFormat="true" ht="36" customHeight="true" spans="1:26">
      <c r="A51" s="11"/>
      <c r="B51" s="18" t="s">
        <v>244</v>
      </c>
      <c r="C51" s="18">
        <v>1</v>
      </c>
      <c r="D51" s="19"/>
      <c r="E51" s="24"/>
      <c r="F51" s="24"/>
      <c r="G51" s="13">
        <v>1</v>
      </c>
      <c r="H51" s="13"/>
      <c r="I51" s="13"/>
      <c r="J51" s="13"/>
      <c r="K51" s="27"/>
      <c r="L51" s="28"/>
      <c r="M51" s="13"/>
      <c r="N51" s="13"/>
      <c r="O51" s="13"/>
      <c r="P51" s="13"/>
      <c r="Q51" s="13">
        <v>2947</v>
      </c>
      <c r="R51" s="13">
        <v>2947</v>
      </c>
      <c r="S51" s="13">
        <v>2693</v>
      </c>
      <c r="T51" s="13">
        <v>254</v>
      </c>
      <c r="U51" s="13"/>
      <c r="V51" s="13"/>
      <c r="W51" s="28"/>
      <c r="X51" s="28"/>
      <c r="Y51" s="24"/>
      <c r="Z51" s="28"/>
    </row>
    <row r="52" s="5" customFormat="true" ht="408" customHeight="true" spans="1:26">
      <c r="A52" s="15">
        <v>40</v>
      </c>
      <c r="B52" s="15"/>
      <c r="C52" s="15" t="s">
        <v>245</v>
      </c>
      <c r="D52" s="15" t="s">
        <v>246</v>
      </c>
      <c r="E52" s="20" t="s">
        <v>172</v>
      </c>
      <c r="F52" s="20" t="s">
        <v>247</v>
      </c>
      <c r="G52" s="21">
        <v>1</v>
      </c>
      <c r="H52" s="21" t="s">
        <v>222</v>
      </c>
      <c r="I52" s="21" t="s">
        <v>223</v>
      </c>
      <c r="J52" s="21" t="s">
        <v>38</v>
      </c>
      <c r="K52" s="20"/>
      <c r="L52" s="30"/>
      <c r="M52" s="21">
        <v>3500</v>
      </c>
      <c r="N52" s="21">
        <f>M52*2.4</f>
        <v>8400</v>
      </c>
      <c r="O52" s="21">
        <v>7500</v>
      </c>
      <c r="P52" s="21">
        <f>O52*2.6</f>
        <v>19500</v>
      </c>
      <c r="Q52" s="43">
        <v>2947</v>
      </c>
      <c r="R52" s="44">
        <v>2947</v>
      </c>
      <c r="S52" s="44">
        <v>2693</v>
      </c>
      <c r="T52" s="44">
        <v>254</v>
      </c>
      <c r="U52" s="44"/>
      <c r="V52" s="30"/>
      <c r="W52" s="30"/>
      <c r="X52" s="20" t="s">
        <v>154</v>
      </c>
      <c r="Y52" s="20" t="s">
        <v>154</v>
      </c>
      <c r="Z52" s="30"/>
    </row>
    <row r="53" spans="3:21">
      <c r="C53" s="22"/>
      <c r="D53" s="22"/>
      <c r="E53" s="22"/>
      <c r="F53" s="22"/>
      <c r="M53" s="8"/>
      <c r="N53" s="8"/>
      <c r="O53" s="8"/>
      <c r="P53" s="8"/>
      <c r="Q53" s="8"/>
      <c r="R53" s="8"/>
      <c r="S53" s="8"/>
      <c r="T53" s="8"/>
      <c r="U53" s="8"/>
    </row>
    <row r="54" spans="3:21">
      <c r="C54" s="22"/>
      <c r="D54" s="22"/>
      <c r="E54" s="22"/>
      <c r="F54" s="22"/>
      <c r="M54" s="8"/>
      <c r="N54" s="8"/>
      <c r="O54" s="8"/>
      <c r="P54" s="8"/>
      <c r="Q54" s="8"/>
      <c r="R54" s="8"/>
      <c r="S54" s="8"/>
      <c r="T54" s="8"/>
      <c r="U54" s="8"/>
    </row>
    <row r="55" spans="3:21">
      <c r="C55" s="22"/>
      <c r="D55" s="22"/>
      <c r="E55" s="22"/>
      <c r="F55" s="22"/>
      <c r="M55" s="8"/>
      <c r="N55" s="8"/>
      <c r="O55" s="8"/>
      <c r="P55" s="8"/>
      <c r="Q55" s="8"/>
      <c r="R55" s="8"/>
      <c r="S55" s="8"/>
      <c r="T55" s="8"/>
      <c r="U55" s="8"/>
    </row>
    <row r="56" spans="3:21">
      <c r="C56" s="22"/>
      <c r="D56" s="22"/>
      <c r="E56" s="22"/>
      <c r="F56" s="22"/>
      <c r="M56" s="8"/>
      <c r="N56" s="8"/>
      <c r="O56" s="8"/>
      <c r="P56" s="8"/>
      <c r="Q56" s="8"/>
      <c r="R56" s="8"/>
      <c r="S56" s="8"/>
      <c r="T56" s="8"/>
      <c r="U56" s="8"/>
    </row>
    <row r="57" spans="3:21">
      <c r="C57" s="22"/>
      <c r="D57" s="22"/>
      <c r="E57" s="22"/>
      <c r="F57" s="22"/>
      <c r="M57" s="8"/>
      <c r="N57" s="8"/>
      <c r="O57" s="8"/>
      <c r="P57" s="8"/>
      <c r="Q57" s="8"/>
      <c r="R57" s="8"/>
      <c r="S57" s="8"/>
      <c r="T57" s="8"/>
      <c r="U57" s="8"/>
    </row>
    <row r="58" spans="3:21">
      <c r="C58" s="22"/>
      <c r="D58" s="22"/>
      <c r="E58" s="22"/>
      <c r="F58" s="22"/>
      <c r="M58" s="8"/>
      <c r="N58" s="8"/>
      <c r="O58" s="8"/>
      <c r="P58" s="8"/>
      <c r="Q58" s="8"/>
      <c r="R58" s="8"/>
      <c r="S58" s="8"/>
      <c r="T58" s="8"/>
      <c r="U58" s="8"/>
    </row>
    <row r="59" spans="3:21">
      <c r="C59" s="22"/>
      <c r="D59" s="22"/>
      <c r="E59" s="22"/>
      <c r="F59" s="22"/>
      <c r="M59" s="8"/>
      <c r="N59" s="8"/>
      <c r="O59" s="8"/>
      <c r="P59" s="8"/>
      <c r="Q59" s="8"/>
      <c r="R59" s="8"/>
      <c r="S59" s="8"/>
      <c r="T59" s="8"/>
      <c r="U59" s="8"/>
    </row>
    <row r="60" spans="3:21">
      <c r="C60" s="22"/>
      <c r="D60" s="22"/>
      <c r="E60" s="22"/>
      <c r="F60" s="22"/>
      <c r="M60" s="8"/>
      <c r="N60" s="8"/>
      <c r="O60" s="8"/>
      <c r="P60" s="8"/>
      <c r="Q60" s="8"/>
      <c r="R60" s="8"/>
      <c r="S60" s="8"/>
      <c r="T60" s="8"/>
      <c r="U60" s="8"/>
    </row>
    <row r="61" spans="13:21">
      <c r="M61" s="8"/>
      <c r="N61" s="8"/>
      <c r="O61" s="8"/>
      <c r="P61" s="8"/>
      <c r="Q61" s="8"/>
      <c r="R61" s="8"/>
      <c r="S61" s="8"/>
      <c r="T61" s="8"/>
      <c r="U61" s="8"/>
    </row>
    <row r="62" spans="13:21">
      <c r="M62" s="8"/>
      <c r="N62" s="8"/>
      <c r="O62" s="8"/>
      <c r="P62" s="8"/>
      <c r="Q62" s="8"/>
      <c r="R62" s="8"/>
      <c r="S62" s="8"/>
      <c r="T62" s="8"/>
      <c r="U62" s="8"/>
    </row>
    <row r="63" spans="13:21">
      <c r="M63" s="8"/>
      <c r="N63" s="8"/>
      <c r="O63" s="8"/>
      <c r="P63" s="8"/>
      <c r="Q63" s="8"/>
      <c r="R63" s="8"/>
      <c r="S63" s="8"/>
      <c r="T63" s="8"/>
      <c r="U63" s="8"/>
    </row>
    <row r="64" spans="13:21">
      <c r="M64" s="8"/>
      <c r="N64" s="8"/>
      <c r="O64" s="8"/>
      <c r="P64" s="8"/>
      <c r="Q64" s="8"/>
      <c r="R64" s="8"/>
      <c r="S64" s="8"/>
      <c r="T64" s="8"/>
      <c r="U64" s="8"/>
    </row>
    <row r="65" spans="13:21">
      <c r="M65" s="8"/>
      <c r="N65" s="8"/>
      <c r="O65" s="8"/>
      <c r="P65" s="8"/>
      <c r="Q65" s="8"/>
      <c r="R65" s="8"/>
      <c r="S65" s="8"/>
      <c r="T65" s="8"/>
      <c r="U65" s="8"/>
    </row>
    <row r="66" spans="13:21">
      <c r="M66" s="54"/>
      <c r="N66" s="54"/>
      <c r="O66" s="54"/>
      <c r="P66" s="54"/>
      <c r="Q66" s="54"/>
      <c r="R66" s="54"/>
      <c r="S66" s="54"/>
      <c r="T66" s="54"/>
      <c r="U66" s="54"/>
    </row>
    <row r="67" spans="13:21">
      <c r="M67" s="54"/>
      <c r="N67" s="54"/>
      <c r="O67" s="54"/>
      <c r="P67" s="54"/>
      <c r="Q67" s="54"/>
      <c r="R67" s="54"/>
      <c r="S67" s="54"/>
      <c r="T67" s="54"/>
      <c r="U67" s="54"/>
    </row>
    <row r="68" spans="13:21">
      <c r="M68" s="54"/>
      <c r="N68" s="54"/>
      <c r="O68" s="54"/>
      <c r="P68" s="54"/>
      <c r="Q68" s="54"/>
      <c r="R68" s="54"/>
      <c r="S68" s="54"/>
      <c r="T68" s="54"/>
      <c r="U68" s="54"/>
    </row>
    <row r="69" spans="13:21">
      <c r="M69" s="54"/>
      <c r="N69" s="54"/>
      <c r="O69" s="54"/>
      <c r="P69" s="54"/>
      <c r="Q69" s="54"/>
      <c r="R69" s="54"/>
      <c r="S69" s="54"/>
      <c r="T69" s="54"/>
      <c r="U69" s="54"/>
    </row>
    <row r="70" spans="13:21">
      <c r="M70" s="54"/>
      <c r="N70" s="54"/>
      <c r="O70" s="54"/>
      <c r="P70" s="54"/>
      <c r="Q70" s="54"/>
      <c r="R70" s="54"/>
      <c r="S70" s="54"/>
      <c r="T70" s="54"/>
      <c r="U70" s="54"/>
    </row>
    <row r="71" spans="13:21">
      <c r="M71" s="54"/>
      <c r="N71" s="54"/>
      <c r="O71" s="54"/>
      <c r="P71" s="54"/>
      <c r="Q71" s="54"/>
      <c r="R71" s="54"/>
      <c r="S71" s="54"/>
      <c r="T71" s="54"/>
      <c r="U71" s="54"/>
    </row>
    <row r="72" spans="13:21">
      <c r="M72" s="54"/>
      <c r="N72" s="54"/>
      <c r="O72" s="54"/>
      <c r="P72" s="54"/>
      <c r="Q72" s="54"/>
      <c r="R72" s="54"/>
      <c r="S72" s="54"/>
      <c r="T72" s="54"/>
      <c r="U72" s="54"/>
    </row>
    <row r="73" spans="13:21">
      <c r="M73" s="54"/>
      <c r="N73" s="54"/>
      <c r="O73" s="54"/>
      <c r="P73" s="54"/>
      <c r="Q73" s="54"/>
      <c r="R73" s="54"/>
      <c r="S73" s="54"/>
      <c r="T73" s="54"/>
      <c r="U73" s="54"/>
    </row>
    <row r="74" spans="13:21">
      <c r="M74" s="54"/>
      <c r="N74" s="54"/>
      <c r="O74" s="54"/>
      <c r="P74" s="54"/>
      <c r="Q74" s="54"/>
      <c r="R74" s="54"/>
      <c r="S74" s="54"/>
      <c r="T74" s="54"/>
      <c r="U74" s="54"/>
    </row>
    <row r="75" spans="13:21">
      <c r="M75" s="54"/>
      <c r="N75" s="54"/>
      <c r="O75" s="54"/>
      <c r="P75" s="54"/>
      <c r="Q75" s="54"/>
      <c r="R75" s="54"/>
      <c r="S75" s="54"/>
      <c r="T75" s="54"/>
      <c r="U75" s="54"/>
    </row>
    <row r="76" spans="13:21">
      <c r="M76" s="54"/>
      <c r="N76" s="54"/>
      <c r="O76" s="54"/>
      <c r="P76" s="54"/>
      <c r="Q76" s="54"/>
      <c r="R76" s="54"/>
      <c r="S76" s="54"/>
      <c r="T76" s="54"/>
      <c r="U76" s="54"/>
    </row>
    <row r="77" spans="13:21">
      <c r="M77" s="54"/>
      <c r="N77" s="54"/>
      <c r="O77" s="54"/>
      <c r="P77" s="54"/>
      <c r="Q77" s="54"/>
      <c r="R77" s="54"/>
      <c r="S77" s="54"/>
      <c r="T77" s="54"/>
      <c r="U77" s="54"/>
    </row>
    <row r="78" spans="13:21">
      <c r="M78" s="54"/>
      <c r="N78" s="54"/>
      <c r="O78" s="54"/>
      <c r="P78" s="54"/>
      <c r="Q78" s="54"/>
      <c r="R78" s="54"/>
      <c r="S78" s="54"/>
      <c r="T78" s="54"/>
      <c r="U78" s="54"/>
    </row>
    <row r="79" spans="13:21">
      <c r="M79" s="54"/>
      <c r="N79" s="54"/>
      <c r="O79" s="54"/>
      <c r="P79" s="54"/>
      <c r="Q79" s="54"/>
      <c r="R79" s="54"/>
      <c r="S79" s="54"/>
      <c r="T79" s="54"/>
      <c r="U79" s="54"/>
    </row>
    <row r="80" spans="13:21">
      <c r="M80" s="54"/>
      <c r="N80" s="54"/>
      <c r="O80" s="54"/>
      <c r="P80" s="54"/>
      <c r="Q80" s="54"/>
      <c r="R80" s="54"/>
      <c r="S80" s="54"/>
      <c r="T80" s="54"/>
      <c r="U80" s="54"/>
    </row>
    <row r="81" spans="13:21">
      <c r="M81" s="54"/>
      <c r="N81" s="54"/>
      <c r="O81" s="54"/>
      <c r="P81" s="54"/>
      <c r="Q81" s="54"/>
      <c r="R81" s="54"/>
      <c r="S81" s="54"/>
      <c r="T81" s="54"/>
      <c r="U81" s="54"/>
    </row>
    <row r="82" spans="13:21">
      <c r="M82" s="54"/>
      <c r="N82" s="54"/>
      <c r="O82" s="54"/>
      <c r="P82" s="54"/>
      <c r="Q82" s="54"/>
      <c r="R82" s="54"/>
      <c r="S82" s="54"/>
      <c r="T82" s="54"/>
      <c r="U82" s="54"/>
    </row>
    <row r="83" spans="13:21">
      <c r="M83" s="54"/>
      <c r="N83" s="54"/>
      <c r="O83" s="54"/>
      <c r="P83" s="54"/>
      <c r="Q83" s="54"/>
      <c r="R83" s="54"/>
      <c r="S83" s="54"/>
      <c r="T83" s="54"/>
      <c r="U83" s="54"/>
    </row>
    <row r="84" spans="13:21">
      <c r="M84" s="54"/>
      <c r="N84" s="54"/>
      <c r="O84" s="54"/>
      <c r="P84" s="54"/>
      <c r="Q84" s="54"/>
      <c r="R84" s="54"/>
      <c r="S84" s="54"/>
      <c r="T84" s="54"/>
      <c r="U84" s="54"/>
    </row>
  </sheetData>
  <mergeCells count="22">
    <mergeCell ref="A1:B1"/>
    <mergeCell ref="A2:Z2"/>
    <mergeCell ref="Q3:W3"/>
    <mergeCell ref="R4:V4"/>
    <mergeCell ref="A3:A5"/>
    <mergeCell ref="B3:B5"/>
    <mergeCell ref="C3:C5"/>
    <mergeCell ref="D3:D5"/>
    <mergeCell ref="E3:E5"/>
    <mergeCell ref="F3:F5"/>
    <mergeCell ref="G3:G5"/>
    <mergeCell ref="J3:J5"/>
    <mergeCell ref="K3:K5"/>
    <mergeCell ref="L3:L5"/>
    <mergeCell ref="Q4:Q5"/>
    <mergeCell ref="W4:W5"/>
    <mergeCell ref="X3:X5"/>
    <mergeCell ref="Y3:Y5"/>
    <mergeCell ref="Z3:Z5"/>
    <mergeCell ref="M3:N4"/>
    <mergeCell ref="O3:P4"/>
    <mergeCell ref="H3:I4"/>
  </mergeCells>
  <printOptions horizontalCentered="true"/>
  <pageMargins left="0.196527777777778" right="0.196527777777778" top="0.196527777777778" bottom="0.196527777777778" header="0.196527777777778" footer="0.196527777777778"/>
  <pageSetup paperSize="9" scale="6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2024-02-06T08:22:00Z</dcterms:created>
  <dcterms:modified xsi:type="dcterms:W3CDTF">2024-03-19T17:50:28Z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1ECF75E76CE14500BC784611B35DC328_13</vt:lpwstr>
  </property>
  <property fmtid="{D5CDD505-2E9C-101B-9397-08002B2CF9AE}" pid="3" name="KSOProductBuildVer">
    <vt:lpwstr>2052-11.8.2.10422</vt:lpwstr>
  </property>
</Properties>
</file>