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60"/>
  </bookViews>
  <sheets>
    <sheet name="Sheet1" sheetId="1" r:id="rId1"/>
  </sheets>
  <definedNames>
    <definedName name="_xlnm._FilterDatabase" localSheetId="0" hidden="1">Sheet1!$A$4:$Q$4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<sst xmlns="http://schemas.openxmlformats.org/spreadsheetml/2006/main" count="264" uniqueCount="175">
  <si>
    <t>附件：</t>
  </si>
  <si>
    <t>石泉县2024年度省级苏陕协作项目资金计划申报项目汇总表</t>
  </si>
  <si>
    <t>序号</t>
  </si>
  <si>
    <t>县区</t>
  </si>
  <si>
    <t>项目名称</t>
  </si>
  <si>
    <t>总投资（万元）</t>
  </si>
  <si>
    <t xml:space="preserve">            主要建设内容</t>
  </si>
  <si>
    <t>项目建设地点
（具体到村）</t>
  </si>
  <si>
    <t>项目类别</t>
  </si>
  <si>
    <t>项目建设单位</t>
  </si>
  <si>
    <t>建设起止时间</t>
  </si>
  <si>
    <t>申请苏陕资金（万元）</t>
  </si>
  <si>
    <t>资金投入方式</t>
  </si>
  <si>
    <t>联农带农机制（描述）</t>
  </si>
  <si>
    <t>预计带动农村人口（人）</t>
  </si>
  <si>
    <t>其中预计带动脱贫人口（人）</t>
  </si>
  <si>
    <t>资产归属</t>
  </si>
  <si>
    <t>备注</t>
  </si>
  <si>
    <t>其中：苏陕协作建设内容</t>
  </si>
  <si>
    <t>合计（22个）</t>
  </si>
  <si>
    <t>一、干部人才交流类（1个）</t>
  </si>
  <si>
    <t>安康市石泉县</t>
  </si>
  <si>
    <t>石泉县干部人才交流培训项目</t>
  </si>
  <si>
    <t>通过“线上+线下”“走出去+请进来”等方式，组织开展党政干部、专业技术人才、村（社区）干部等各类人才培训100余人次。</t>
  </si>
  <si>
    <t>石泉县</t>
  </si>
  <si>
    <t>干部人才交流</t>
  </si>
  <si>
    <t>县委组织部</t>
  </si>
  <si>
    <t>2024.2-2024.11</t>
  </si>
  <si>
    <t>直接投资</t>
  </si>
  <si>
    <t>东西部协作</t>
  </si>
  <si>
    <t>二、产业发展类（17个）</t>
  </si>
  <si>
    <t>熨斗镇预制菜产业基地项目</t>
  </si>
  <si>
    <t>1.新建渔菜共生养殖基地768平方米；陆基6米直径养殖桶8个，配套栽培床、内循环水处理系统、生物消化过滤器、制氧、配电、监控等设施。
2.新建仓储管理用房100平方米，配套场地硬化、排水沟、安全防护栏等基础设施。</t>
  </si>
  <si>
    <t>1.新建渔菜共生养殖基地768平方米；陆基6米直径养殖桶8个，配套栽培床、内循环水处理系统、生物消化过滤器、制氧、配电、监控等设施。
2.新建仓储管理用房100平方米。</t>
  </si>
  <si>
    <t>熨斗镇茨林村</t>
  </si>
  <si>
    <t>主导产业项目</t>
  </si>
  <si>
    <t>熨斗镇人民政府</t>
  </si>
  <si>
    <t>2024.4-2024.10</t>
  </si>
  <si>
    <t>资本金注入</t>
  </si>
  <si>
    <t>建成后，资产归属村集体经济股份合作社，主要通过租赁新型经营主体发展产业或自主经营进行收益分红，带动农户就业增收。</t>
  </si>
  <si>
    <t>熨斗镇茨林村集体经济股份合作社</t>
  </si>
  <si>
    <t>石泉县优质生鲜肉类产品加工项目</t>
  </si>
  <si>
    <t>1、改扩建生鲜猪肉低温分割厂房300平方米，配套建设检疫实验室、分割加工设备、包装设备等。
2、打造本县生鲜富硒猪肉公共品牌，组织开展生鲜猪肉以进入江苏为重点的华东等省外市场销售行动。</t>
  </si>
  <si>
    <t>1、改扩建猪肉低温分割厂房300平方米，配套建设检疫实验室、分割加工设备、包装设备等。
2、打造本县生鲜富硒猪肉公共品牌，组织开展生鲜猪肉以进入江苏为重点的华东等省外市场销售行动。</t>
  </si>
  <si>
    <t>池河镇明星村</t>
  </si>
  <si>
    <t>供销联社</t>
  </si>
  <si>
    <t>2024.3-2024.12</t>
  </si>
  <si>
    <t>年分割加工生鲜猪肉500吨，初步形成生鲜肉类消费品牌，年产值达1000万元以上，带动发展养猪基地村5个，巩固发展养殖大户30个，带动产业链相关人员就业50人。</t>
  </si>
  <si>
    <t>国有资产</t>
  </si>
  <si>
    <t>石泉县饶峰镇食用菌种植基地建设项目</t>
  </si>
  <si>
    <t>建设香菇食用菌制袋厂房3000平方米，配套制袋，灭菌，养菌等设备，搭建食用菌种植大棚200亩。年种植香菇400万袋，实现产值4千万元。</t>
  </si>
  <si>
    <t>建设香菇食用菌制袋厂房3000平方米，配套制袋，灭菌，养菌等设备。</t>
  </si>
  <si>
    <t>饶峰镇饶峰村、新华村</t>
  </si>
  <si>
    <t>饶峰镇人民政府</t>
  </si>
  <si>
    <t>采用“村集体经济合作社+企业+产业大户”的发展模式，由饶峰村、胜利村、关明村、新华村、蒲溪村、牛羊河等村集体股份合作社建成联合社，由村联合社自主经营制袋，将制作好的菌袋销售给企业和产业大户，制袋产生利润由联合社按照比例进行分配各分社，用于壮大村集体经济。项目可通过制袋为村集体股份经济合作社带来收益，通过吸纳就业等方式带动农民稳步增收。苏陕资金形成的资产确权到相关村集体经济合作社。</t>
  </si>
  <si>
    <t>饶峰镇饶峰村、新华村集体经济联合社</t>
  </si>
  <si>
    <t>石泉县城关镇双桥村集体经济合作社入股双桥畜禽产业科技园项目</t>
  </si>
  <si>
    <t>申请苏陕协作资金100万元，采用龙头企业+村集体经济合作社+产业大户”的发展模式，100万用于入资到陕西十全鸣扬生物科技有限公司，用于新建钢构标准化鸡舍1500平方米，购置自动化养鸡设备1台。陕西十全鸣扬生物科技有限公司每年按入资资金的4%支付给双桥村集体经济合作社固定收益，由双桥村集体经济合作社制定资金使用方案，用于壮大本村集体经济，提升本村畜禽养殖水平。</t>
  </si>
  <si>
    <t>申请苏陕协作资金100万元，采用龙头企业+村集体经济合作社+产业大户”的发展模式，100万入资到到陕西十全鸣扬生物科技有限公司，用于新建钢构标准化鸡舍1500平方米，购置自动化养鸡设备1台。陕西十全鸣扬生物科技有限公司每年按入资资金的4%支付给双桥村集体经济合作社固定收益，由双桥村集体经济合作社制定资金使用方案，用于壮大本村集体经济，提升本村畜禽养殖水平。</t>
  </si>
  <si>
    <t>城关镇双桥村</t>
  </si>
  <si>
    <t>城关镇双桥村集体经济合作社</t>
  </si>
  <si>
    <t>2023.12-2024.10</t>
  </si>
  <si>
    <t>石泉县双桥村集体经济合作社申请苏陕协作资金100万元，将资金注入陕西十全鸣扬生物科技有限公司，用于企业扩大产能；陕西十全鸣扬生物科技有限公司按照约定，每年拿出注入资金的4%（4万元）作为分红，给城关镇双桥村集体股份经济合作社，用于发展壮大本村集体经济，提升本村畜禽规模化、标准化养殖水平。此外该项目还可通过吸纳就业、土地流转、订单收购的方式带动该村18户农户增收。苏陕资金形成的资产确权到城关镇双桥村集体经济合作社。</t>
  </si>
  <si>
    <t>石泉县城关镇朱鹮小村民宿建设项目</t>
  </si>
  <si>
    <t>征收集体土地3亩，依托草池湾田园综合体固定客源，新改建民宿一栋400平方米，优化周边环境，包含内部装修和配套相关设备和基础设施建设。</t>
  </si>
  <si>
    <t>新改建民宿一栋400平方米，优化周边环境，包含内部装修、配套相关设备和基础设施建设。</t>
  </si>
  <si>
    <t>城关镇丝银坝村</t>
  </si>
  <si>
    <t>其他产业项目</t>
  </si>
  <si>
    <t>城关镇丝银坝区集体股份制经济合作社</t>
  </si>
  <si>
    <t>2024.2-2024.10</t>
  </si>
  <si>
    <t>项目建成后产权归集体经济所有，集体经济以民宿同第三方运营公司合作，收益按照利润的30%保底分红。</t>
  </si>
  <si>
    <t>城关镇丝银坝村集体经济合作社</t>
  </si>
  <si>
    <t>石泉县枫林云海项目</t>
  </si>
  <si>
    <t>对枫树村云海景观进行开发利用，新建云海民宿421平方米，云海民宿集群综合服务中心210平方米，3个观景平台点2200平方米。</t>
  </si>
  <si>
    <t>1.新建云海民宿421平方米；
2.改造云海民宿集群综合服务中心210平方米；
3.新建观景平台点3个2200平方米。</t>
  </si>
  <si>
    <t>城关镇枫树村
曾溪镇高坎村</t>
  </si>
  <si>
    <t>文化和旅游广电局</t>
  </si>
  <si>
    <t>2024.1-2024.10</t>
  </si>
  <si>
    <t>吸纳就业、土地流转</t>
  </si>
  <si>
    <t>喜河镇档山村农旅融合建设项目</t>
  </si>
  <si>
    <t>打造茶旅融合精致露营地项目，新建游客接待大厅200平方米，改造乡愁书院、文创中心200平方米，配套房车营地、生态停车场4500平方米，茶园观光步道3000米,排洪沟治理3处，主干道栽植行道树3000米。</t>
  </si>
  <si>
    <t>打造茶旅融合精致露营地项目，新建游客接待大厅200平方米，改造乡愁书院、文创中心200平方米，配套房车营地、生态停车场4500平方米。</t>
  </si>
  <si>
    <t>喜河镇档山村</t>
  </si>
  <si>
    <t>喜河镇档山村集体股份经济合作社</t>
  </si>
  <si>
    <t>2024.1-2024.12</t>
  </si>
  <si>
    <t>苏陕协作资金注入档山村集体股份经济合作社，用于打造茶旅融合精致露营地，交由运营企业进行经营，企业按年6%的比例支付档山村集体股份经济合作社固定收益，由档山村集体股份经济合作社制定资金使用方案，用于壮大本村集体经济。通过吸纳就业、农产品提供、土地流转等方式联农带农。</t>
  </si>
  <si>
    <t>熨斗镇先联村茶旅融合园区项目</t>
  </si>
  <si>
    <t>改建熨斗镇茶叶现代农业园区茶园采摘步道500米，配套安全防护栏1000米，公共照明设施。</t>
  </si>
  <si>
    <t>熨斗镇先联村</t>
  </si>
  <si>
    <t>2024.3-2024.10</t>
  </si>
  <si>
    <t>进一步提升茶园整体发展环境，融合乡村旅游产业，提升茶园生态效益，促进产游相结合，带动农户就业增收。</t>
  </si>
  <si>
    <t>熨斗镇先联村集体经济股份合作社</t>
  </si>
  <si>
    <t>池河镇蚕桑工坊建设项目</t>
  </si>
  <si>
    <t>项目总占地约4000平方米，建筑面积约1300平方米，其中新建蚕文化馆一座、大小蚕共育室一座、研学教室一座、手工作坊一座等，配套相关设施。</t>
  </si>
  <si>
    <t>新建大小蚕共育室一座，建筑面积约300平方米。</t>
  </si>
  <si>
    <t>池河镇人民政府</t>
  </si>
  <si>
    <t>2023.4-2024.12</t>
  </si>
  <si>
    <t>项目的实施可带动乡村旅游及金蚕小镇康养产业发展，促进地域特色文化传播，实现一产、二产、三产融合发展，生产、生活、生态“三生同步”，产业、文化、旅游“三位一体”的发展格局。</t>
  </si>
  <si>
    <t>池河镇明星村集体股份经济合作社</t>
  </si>
  <si>
    <t>池河镇明星村集约化养蚕室改造项目（一期）</t>
  </si>
  <si>
    <t>一期项目总用地面积约5000㎡，新建中大蚕室约1500㎡，改造小蚕室420㎡，建设入场路、厂区大门、门房及排水、水电等配套设施，实施周边环境整治。</t>
  </si>
  <si>
    <t>新建中大蚕室约1500㎡，改造小蚕室420㎡。</t>
  </si>
  <si>
    <t>项目的实施可探索多批次养蚕模式，带动蚕桑产业创新发展，促进蚕桑产业提质增效，通过建设期及建成后的劳务用工等形式带动群众增收。</t>
  </si>
  <si>
    <t>迎丰镇庙梁村蚕桑工厂续建项目</t>
  </si>
  <si>
    <t>巩固蚕桑产业发展成果，继续发展集约化养蚕，新建集体养蚕室1000平方米并配套现代化养蚕设备，新建浆砌石护坎160米、院场硬化300余平方米，围墙200米。</t>
  </si>
  <si>
    <t>迎丰镇庙梁村</t>
  </si>
  <si>
    <t>迎丰镇庙梁村集体股份经济合作社</t>
  </si>
  <si>
    <t>建成后，资产归属村集体股份经济合作社，可实现年养蚕100张，年小蚕共育400张。通过项目发展，带动户产业增收，壮大村级集体经济发展。</t>
  </si>
  <si>
    <t>中池镇智能养蚕基地建设项目</t>
  </si>
  <si>
    <r>
      <rPr>
        <b/>
        <sz val="10"/>
        <rFont val="仿宋_GB2312"/>
        <charset val="134"/>
      </rPr>
      <t>1.蚕室建设：</t>
    </r>
    <r>
      <rPr>
        <sz val="10"/>
        <rFont val="仿宋_GB2312"/>
        <charset val="134"/>
      </rPr>
      <t xml:space="preserve">新建智能化养蚕室及附属用房900平方米，场地硬化120平方米，浆砌石挡护320立方米，配套给排水、供电设施；
</t>
    </r>
    <r>
      <rPr>
        <b/>
        <sz val="10"/>
        <rFont val="仿宋_GB2312"/>
        <charset val="134"/>
      </rPr>
      <t>2.智能养蚕平台搭建：</t>
    </r>
    <r>
      <rPr>
        <sz val="10"/>
        <rFont val="仿宋_GB2312"/>
        <charset val="134"/>
      </rPr>
      <t xml:space="preserve">配备自动化生产系统（包括电动轨道、移动蚕台、自动上簇升降机、自动采茧机等设备），生长监测系统，智能环境控制系统；
</t>
    </r>
    <r>
      <rPr>
        <b/>
        <sz val="10"/>
        <rFont val="仿宋_GB2312"/>
        <charset val="134"/>
      </rPr>
      <t>3.桑园建设：</t>
    </r>
    <r>
      <rPr>
        <sz val="10"/>
        <rFont val="仿宋_GB2312"/>
        <charset val="134"/>
      </rPr>
      <t>标准化桑园提升改造300亩，新建c30混凝土硬化道路1200米，连片桑园地块浆砌石挡护800米，配备桑园管护肥料等农资。</t>
    </r>
  </si>
  <si>
    <r>
      <rPr>
        <b/>
        <sz val="10"/>
        <rFont val="仿宋_GB2312"/>
        <charset val="134"/>
      </rPr>
      <t>1.蚕室建设：</t>
    </r>
    <r>
      <rPr>
        <sz val="10"/>
        <rFont val="仿宋_GB2312"/>
        <charset val="134"/>
      </rPr>
      <t xml:space="preserve">新建智能化养蚕室及附属用房900平方米，场地硬化120平方米，浆砌石挡护320立方米，配套给排水、供电设施；
</t>
    </r>
    <r>
      <rPr>
        <b/>
        <sz val="10"/>
        <rFont val="仿宋_GB2312"/>
        <charset val="134"/>
      </rPr>
      <t>2.智能养蚕平台搭建：</t>
    </r>
    <r>
      <rPr>
        <sz val="10"/>
        <rFont val="仿宋_GB2312"/>
        <charset val="134"/>
      </rPr>
      <t>配备自动化生产系统（包括电动轨道、移动蚕台、自动上簇升降机、自动采茧机等设备），生长监测系统，智能环境控制系统。</t>
    </r>
  </si>
  <si>
    <t>中池镇城镇社区</t>
  </si>
  <si>
    <t>中池镇城镇社区集体股份经济合作社</t>
  </si>
  <si>
    <t>项目的实施可带动周边4个村60户蚕农年养蚕量达2000张以上，进一步做大做强主导产业；通过土地流转、入股合作、吸纳就业、订单收购等方式带动80户农户户均增收3000元以上。苏陕资金形成的资产确权到中池镇城镇社区集体股份经济合作社，集体合作社与农业企业在规模化养蚕、鲜茧收购、技术培训等方面进行多元合作，集体合作社年收益达12万元以上，促进集体经济壮大、农民增收。</t>
  </si>
  <si>
    <t>两河镇中心村中药材产业园建设项目</t>
  </si>
  <si>
    <t>中药材趁鲜加工厂房提升改造900平方米；种植黄精400亩，其中大田种植200亩，林下种植200亩。</t>
  </si>
  <si>
    <t>中药材趁鲜加工厂房提升改造400平方米；种植林下黄精200亩。</t>
  </si>
  <si>
    <t>两河镇中心村</t>
  </si>
  <si>
    <t>两河镇中心村集体股份经济合作社</t>
  </si>
  <si>
    <t>吸纳就业、土地流转、收益分红</t>
  </si>
  <si>
    <t>云雾山镇云阳村中药材繁育基地林下淫羊藿种植园区建设项目</t>
  </si>
  <si>
    <t>购买500亩中药材淫羊藿种苗10吨，有机肥60吨，管护已种植淫羊藿800亩，新建20立方米蓄水池1座，灌溉管道5000米。</t>
  </si>
  <si>
    <t>购买500亩中药材淫羊藿种苗10吨，有机肥60吨，新建20立方米蓄水池1座，灌溉管道5000米。</t>
  </si>
  <si>
    <t>云雾山镇云阳村</t>
  </si>
  <si>
    <t>云雾山镇人民政府</t>
  </si>
  <si>
    <t xml:space="preserve">包含吸纳就业/入股分红/土地流转/订单收购 </t>
  </si>
  <si>
    <t>云雾山镇云阳村集体股份经济合作社</t>
  </si>
  <si>
    <t>饶峰镇蒲溪村乡村民宿建设项目</t>
  </si>
  <si>
    <t>新建民宿一处500平方米，配套相关基础设施。</t>
  </si>
  <si>
    <t>新建民宿一处500平方米。</t>
  </si>
  <si>
    <t>饶峰镇蒲溪村</t>
  </si>
  <si>
    <t>采用村集体经济合作社自主经营的发展模式，由蒲溪村集体股份合作社建设，经营，用于壮大村集体经济。项目可通过建设用工和经营带动为村集体股份经济合作社带来收益，通过吸纳就业等方式带动农民稳步增收。苏陕资金形成的资产确权到蒲溪村集体经济合作社。</t>
  </si>
  <si>
    <t>饶峰镇蒲溪村集体股份经济合作社</t>
  </si>
  <si>
    <t>石泉县汉江民宿宿集建设项目</t>
  </si>
  <si>
    <t>该建设项目占地面积776平方米、建筑面积1843平方米，分为住宿区和接待与餐饮区。15间客房。同时提升建设民宿周围30亩枇杷园、10亩李子园经济果园建设，新建休闲观光步道5000米、休闲观景平台5处以及景观亮化、安防等配套设施。</t>
  </si>
  <si>
    <t>该建设项目占地面积776平方米、建筑面积1843平方米，分为住宿区和接待与餐饮区。15间客房。新建休闲观光步道5000米、休闲观景平台5处以及景观亮化、安防等配套设施。</t>
  </si>
  <si>
    <t>后柳镇磨石村</t>
  </si>
  <si>
    <t>后柳镇人民政府</t>
  </si>
  <si>
    <t>建成后，壮大村集体经济30万元/年，吸纳就业50人，带动旅游产业发展户45户。</t>
  </si>
  <si>
    <t>后柳镇磨石村集体经济股份合作社</t>
  </si>
  <si>
    <t>官田村二组三组魔芋基地提升建设项目</t>
  </si>
  <si>
    <t>试点林下盆栽魔芋2万盆，打造魔芋盆栽示范点3处，新增遮阳网等配套设施，新增盆栽魔芋8000盆；对果蔬产业园配套设施提升改造；在安置点等靠近景区的农户门前新发展盆栽草莓、黄精1000盆。</t>
  </si>
  <si>
    <t>试点林下盆栽魔芋2万盆，打造魔芋盆栽示范点3处，新增遮阳网等配套设施；对果蔬产业园配套设施提升改造；在安置点等靠近景区的农户门前新发展盆栽草莓、黄精1000盆。</t>
  </si>
  <si>
    <t>云雾山镇官田村</t>
  </si>
  <si>
    <t>吸纳就业</t>
  </si>
  <si>
    <t>云雾山镇官田村集体股份经济合作社</t>
  </si>
  <si>
    <t>三、就业帮扶类（2个）</t>
  </si>
  <si>
    <t>石泉县民宿管家人才培训项目</t>
  </si>
  <si>
    <t>围绕石泉县民宿产业发展，培训30名乡村民宿管家人才，以促进石泉县生态旅游产业高质量发展。</t>
  </si>
  <si>
    <t>有利于规范当地民宿产业发展，带动当地群众就地就近就业。促进石泉县旅游产业高质量发展。</t>
  </si>
  <si>
    <t>就业技能培训教学楼提升改造</t>
  </si>
  <si>
    <t xml:space="preserve">对1号教学楼整体进行提升、改造；换大门玻璃，楼梯道改造、门头装修、室内外墙皮及原装饰铲除、重新粉饰、翻盖屋顶、加装阳台防护栏、做防水，水电线路改造、厕所改造、室内装修、地面处理，购置教学设施设备。
</t>
  </si>
  <si>
    <t>1.室内外墙皮及原装饰铲除、重新粉饰；
2.翻盖屋顶、做防水；
3.水电线路改造；
4.地面处理；
5.加装阳台防护栏；
6.购置教学设施设备。</t>
  </si>
  <si>
    <t>城关镇向阳社区北环路西段</t>
  </si>
  <si>
    <t>就业帮扶</t>
  </si>
  <si>
    <t>城关镇人民政府</t>
  </si>
  <si>
    <t>投资补助</t>
  </si>
  <si>
    <t>城关镇城西社区</t>
  </si>
  <si>
    <t>四、乡村公共服务类（2个）</t>
  </si>
  <si>
    <t>曾溪镇高坎村安置点综合服务设施补助项目</t>
  </si>
  <si>
    <t>占地1亩，建设高坎村搬迁安置点党群服务中心及卫生服务中心共600平方米，主要实施房屋修建，配套建设值班室、厨房、卫生间、院场硬化等工程。</t>
  </si>
  <si>
    <t>建设片区卫生服务中心190平方米，配套挡墙、场地硬化等附属设施，用于片区群众就医、诊疗、住院等公共卫生服务。</t>
  </si>
  <si>
    <t>曾溪镇高坎村</t>
  </si>
  <si>
    <t>乡村公共服务</t>
  </si>
  <si>
    <t>曾溪镇人民政府</t>
  </si>
  <si>
    <t>2024.4-2024.11</t>
  </si>
  <si>
    <t>完善易地扶贫搬迁安置点综合服务设施，吸纳当地群众务工20人；项目建成后可满足群众办事、就医、卫生保健需求，提高群众满意度，受益群众383户1165人，其中脱贫户217户652人。</t>
  </si>
  <si>
    <t>曾溪镇高坎村村民委员会</t>
  </si>
  <si>
    <t>石泉县中医医院老年病医院</t>
  </si>
  <si>
    <t>总建筑面积14200平方米，改建8层康复门诊楼，新建康养楼1栋6层，配套建设垃圾暂存间、消防水池及水泵房等。建成后设置床位205张。</t>
  </si>
  <si>
    <t>配套建设垃圾暂存间、消防水池及水泵房等。</t>
  </si>
  <si>
    <t>城关镇向阳大道东段19号</t>
  </si>
  <si>
    <t>石泉县中医医院</t>
  </si>
  <si>
    <t>2024.5-2024.11</t>
  </si>
  <si>
    <t>包含吸纳就业/入股分红/土地流转/订单收购等利益联结方式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</si>
</sst>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4"/>
      <name val="黑体"/>
      <charset val="134"/>
    </font>
    <font>
      <sz val="14"/>
      <name val="黑体"/>
      <charset val="134"/>
    </font>
    <font>
      <sz val="18"/>
      <name val="方正黑体_GBK"/>
      <charset val="134"/>
    </font>
    <font>
      <sz val="28"/>
      <name val="方正小标宋简体"/>
      <charset val="134"/>
    </font>
    <font>
      <sz val="10"/>
      <name val="仿宋_GB2312"/>
      <charset val="134"/>
    </font>
    <font>
      <b/>
      <sz val="12"/>
      <name val="仿宋_GB2312"/>
      <charset val="134"/>
    </font>
    <font>
      <sz val="11"/>
      <color rgb="FF000000"/>
      <name val="仿宋_GB2312"/>
      <charset val="134"/>
    </font>
    <font>
      <b/>
      <sz val="10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0" borderId="0"/>
    <xf numFmtId="0" fontId="34" fillId="0" borderId="0">
      <alignment vertical="center"/>
    </xf>
    <xf numFmtId="0" fontId="34" fillId="0" borderId="0">
      <alignment vertical="center"/>
    </xf>
    <xf numFmtId="0" fontId="2" fillId="0" borderId="0" applyProtection="0"/>
    <xf numFmtId="0" fontId="33" fillId="0" borderId="0">
      <alignment vertical="center"/>
    </xf>
    <xf numFmtId="0" fontId="33" fillId="0" borderId="0">
      <alignment vertical="center"/>
    </xf>
    <xf numFmtId="0" fontId="33" fillId="0" borderId="0" applyBorder="0">
      <alignment vertical="center"/>
    </xf>
    <xf numFmtId="0" fontId="33" fillId="0" borderId="0">
      <alignment vertical="center"/>
    </xf>
    <xf numFmtId="0" fontId="2" fillId="0" borderId="0">
      <alignment vertical="center"/>
    </xf>
    <xf numFmtId="0" fontId="2" fillId="0" borderId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 applyProtection="0"/>
    <xf numFmtId="0" fontId="2" fillId="0" borderId="0">
      <alignment vertical="center"/>
    </xf>
    <xf numFmtId="0" fontId="2" fillId="0" borderId="0" applyBorder="0" applyProtection="0"/>
    <xf numFmtId="0" fontId="2" fillId="0" borderId="0" applyProtection="0"/>
    <xf numFmtId="0" fontId="2" fillId="0" borderId="0" applyProtection="0">
      <alignment vertical="center"/>
    </xf>
    <xf numFmtId="0" fontId="2" fillId="0" borderId="0" applyProtection="0">
      <alignment vertical="center"/>
    </xf>
    <xf numFmtId="0" fontId="2" fillId="0" borderId="0" applyBorder="0" applyProtection="0">
      <alignment vertical="center"/>
    </xf>
    <xf numFmtId="0" fontId="2" fillId="0" borderId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5" fillId="0" borderId="0"/>
    <xf numFmtId="0" fontId="34" fillId="0" borderId="0">
      <alignment vertical="center"/>
    </xf>
    <xf numFmtId="0" fontId="34" fillId="0" borderId="0">
      <alignment vertical="center"/>
    </xf>
    <xf numFmtId="0" fontId="34" fillId="0" borderId="0" applyBorder="0">
      <alignment vertical="center"/>
    </xf>
    <xf numFmtId="0" fontId="2" fillId="0" borderId="0">
      <alignment vertical="center"/>
    </xf>
    <xf numFmtId="0" fontId="36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54" applyFont="1" applyFill="1" applyBorder="1" applyAlignment="1">
      <alignment horizontal="center" vertical="center"/>
    </xf>
    <xf numFmtId="0" fontId="8" fillId="0" borderId="2" xfId="54" applyFont="1" applyFill="1" applyBorder="1" applyAlignment="1">
      <alignment horizontal="center" vertical="center" wrapText="1"/>
    </xf>
    <xf numFmtId="0" fontId="8" fillId="0" borderId="2" xfId="54" applyFont="1" applyFill="1" applyBorder="1" applyAlignment="1" applyProtection="1">
      <alignment horizontal="center" vertical="center" wrapText="1"/>
      <protection locked="0"/>
    </xf>
    <xf numFmtId="0" fontId="8" fillId="0" borderId="2" xfId="54" applyFont="1" applyFill="1" applyBorder="1" applyAlignment="1" applyProtection="1">
      <alignment horizontal="left" vertical="center" wrapText="1"/>
      <protection locked="0"/>
    </xf>
    <xf numFmtId="0" fontId="8" fillId="0" borderId="2" xfId="74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left" vertical="center" wrapText="1"/>
    </xf>
    <xf numFmtId="0" fontId="8" fillId="0" borderId="2" xfId="54" applyFont="1" applyFill="1" applyBorder="1" applyAlignment="1">
      <alignment horizontal="left" vertical="center" wrapText="1"/>
    </xf>
    <xf numFmtId="0" fontId="8" fillId="0" borderId="2" xfId="54" applyFont="1" applyFill="1" applyBorder="1" applyAlignment="1" applyProtection="1">
      <alignment horizontal="center" vertical="center" wrapText="1"/>
    </xf>
    <xf numFmtId="0" fontId="8" fillId="0" borderId="2" xfId="54" applyFont="1" applyFill="1" applyBorder="1" applyAlignment="1" applyProtection="1">
      <alignment horizontal="left" vertical="center" wrapText="1"/>
    </xf>
    <xf numFmtId="0" fontId="8" fillId="0" borderId="2" xfId="74" applyFont="1" applyFill="1" applyBorder="1" applyAlignment="1" applyProtection="1">
      <alignment horizontal="center" vertical="center" wrapText="1"/>
      <protection locked="0"/>
    </xf>
    <xf numFmtId="0" fontId="8" fillId="0" borderId="2" xfId="74" applyFont="1" applyFill="1" applyBorder="1" applyAlignment="1" applyProtection="1">
      <alignment horizontal="left" vertical="center" wrapText="1"/>
      <protection locked="0"/>
    </xf>
    <xf numFmtId="0" fontId="8" fillId="0" borderId="2" xfId="76" applyFont="1" applyFill="1" applyBorder="1" applyAlignment="1">
      <alignment horizontal="center" vertical="center" wrapText="1"/>
    </xf>
    <xf numFmtId="0" fontId="8" fillId="0" borderId="2" xfId="77" applyFont="1" applyFill="1" applyBorder="1" applyAlignment="1">
      <alignment horizontal="left" vertical="center" wrapText="1"/>
    </xf>
    <xf numFmtId="0" fontId="11" fillId="0" borderId="2" xfId="54" applyFont="1" applyFill="1" applyBorder="1" applyAlignment="1" applyProtection="1">
      <alignment horizontal="left" vertical="center" wrapText="1"/>
      <protection locked="0"/>
    </xf>
    <xf numFmtId="0" fontId="8" fillId="0" borderId="2" xfId="78" applyFont="1" applyFill="1" applyBorder="1" applyAlignment="1">
      <alignment horizontal="center" vertical="center" wrapText="1"/>
    </xf>
    <xf numFmtId="0" fontId="8" fillId="0" borderId="2" xfId="78" applyFont="1" applyFill="1" applyBorder="1" applyAlignment="1">
      <alignment horizontal="center" vertical="center"/>
    </xf>
    <xf numFmtId="0" fontId="8" fillId="0" borderId="2" xfId="78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2" xfId="54" applyFont="1" applyFill="1" applyBorder="1" applyAlignment="1">
      <alignment horizontal="center" vertical="center" wrapText="1"/>
    </xf>
    <xf numFmtId="0" fontId="8" fillId="0" borderId="2" xfId="83" applyNumberFormat="1" applyFont="1" applyFill="1" applyBorder="1" applyAlignment="1" applyProtection="1">
      <alignment horizontal="left" vertical="center" wrapText="1"/>
    </xf>
    <xf numFmtId="0" fontId="8" fillId="0" borderId="2" xfId="74" applyFont="1" applyFill="1" applyBorder="1" applyAlignment="1">
      <alignment horizontal="left" vertical="center" wrapText="1"/>
    </xf>
    <xf numFmtId="0" fontId="8" fillId="0" borderId="2" xfId="78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54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54" applyFont="1" applyFill="1" applyBorder="1" applyAlignment="1">
      <alignment horizontal="center" vertical="center" wrapText="1"/>
    </xf>
  </cellXfs>
  <cellStyles count="8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4 5" xfId="49"/>
    <cellStyle name="40% - 强调文字颜色 3 3 2" xfId="50"/>
    <cellStyle name="40% - 强调文字颜色 3 3 2 5" xfId="51"/>
    <cellStyle name="40% - 强调文字颜色 3 3 2 5 2" xfId="52"/>
    <cellStyle name="Note 4 35" xfId="53"/>
    <cellStyle name="常规 10 2" xfId="54"/>
    <cellStyle name="常规 10 2 2" xfId="55"/>
    <cellStyle name="常规 2" xfId="56"/>
    <cellStyle name="常规 2 2" xfId="57"/>
    <cellStyle name="常规 2 2 2" xfId="58"/>
    <cellStyle name="常规 2 2 2 2" xfId="59"/>
    <cellStyle name="常规 2 2 3" xfId="60"/>
    <cellStyle name="常规 2 2 4" xfId="61"/>
    <cellStyle name="常规 2 3" xfId="62"/>
    <cellStyle name="常规 2 3 2" xfId="63"/>
    <cellStyle name="常规 2 4" xfId="64"/>
    <cellStyle name="常规 2 4 2" xfId="65"/>
    <cellStyle name="常规 2 4 3" xfId="66"/>
    <cellStyle name="常规 2 4 4" xfId="67"/>
    <cellStyle name="常规 2 5" xfId="68"/>
    <cellStyle name="常规 3" xfId="69"/>
    <cellStyle name="常规 3 2" xfId="70"/>
    <cellStyle name="常规 3 2 2" xfId="71"/>
    <cellStyle name="常规 3 3" xfId="72"/>
    <cellStyle name="常规 3 3 2 2" xfId="73"/>
    <cellStyle name="常规 4" xfId="74"/>
    <cellStyle name="常规 4 2" xfId="75"/>
    <cellStyle name="常规 5" xfId="76"/>
    <cellStyle name="常规 5 2 2 2" xfId="77"/>
    <cellStyle name="常规 6" xfId="78"/>
    <cellStyle name="常规 7" xfId="79"/>
    <cellStyle name="常规 8" xfId="80"/>
    <cellStyle name="常规 8 2" xfId="81"/>
    <cellStyle name="常规 8 7" xfId="82"/>
    <cellStyle name="常规_Sheet1" xfId="8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19050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190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19050</xdr:rowOff>
    </xdr:to>
    <xdr:pic>
      <xdr:nvPicPr>
        <xdr:cNvPr id="3" name="图片 1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190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7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38100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81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38100</xdr:rowOff>
    </xdr:to>
    <xdr:pic>
      <xdr:nvPicPr>
        <xdr:cNvPr id="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81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1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19050</xdr:rowOff>
    </xdr:to>
    <xdr:pic>
      <xdr:nvPicPr>
        <xdr:cNvPr id="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190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19050</xdr:rowOff>
    </xdr:to>
    <xdr:pic>
      <xdr:nvPicPr>
        <xdr:cNvPr id="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190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19050</xdr:rowOff>
    </xdr:to>
    <xdr:pic>
      <xdr:nvPicPr>
        <xdr:cNvPr id="1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190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22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38100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81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38100</xdr:rowOff>
    </xdr:to>
    <xdr:pic>
      <xdr:nvPicPr>
        <xdr:cNvPr id="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81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27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19050</xdr:rowOff>
    </xdr:to>
    <xdr:pic>
      <xdr:nvPicPr>
        <xdr:cNvPr id="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190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3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19050</xdr:rowOff>
    </xdr:to>
    <xdr:pic>
      <xdr:nvPicPr>
        <xdr:cNvPr id="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190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19050</xdr:rowOff>
    </xdr:to>
    <xdr:pic>
      <xdr:nvPicPr>
        <xdr:cNvPr id="3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190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4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4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44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38100</xdr:rowOff>
    </xdr:to>
    <xdr:pic>
      <xdr:nvPicPr>
        <xdr:cNvPr id="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81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38100</xdr:rowOff>
    </xdr:to>
    <xdr:pic>
      <xdr:nvPicPr>
        <xdr:cNvPr id="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810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48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19050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190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5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  <xdr:twoCellAnchor>
    <xdr:from>
      <xdr:col>2</xdr:col>
      <xdr:colOff>0</xdr:colOff>
      <xdr:row>20</xdr:row>
      <xdr:rowOff>0</xdr:rowOff>
    </xdr:from>
    <xdr:to>
      <xdr:col>2</xdr:col>
      <xdr:colOff>10160</xdr:colOff>
      <xdr:row>20</xdr:row>
      <xdr:rowOff>31750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9310" y="22423755"/>
          <a:ext cx="10160" cy="3175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view="pageBreakPreview" zoomScaleNormal="90" workbookViewId="0">
      <pane xSplit="17" ySplit="5" topLeftCell="R6" activePane="bottomRight" state="frozenSplit"/>
      <selection/>
      <selection pane="topRight"/>
      <selection pane="bottomLeft"/>
      <selection pane="bottomRight" activeCell="A2" sqref="A2:Q2"/>
    </sheetView>
  </sheetViews>
  <sheetFormatPr defaultColWidth="9" defaultRowHeight="15"/>
  <cols>
    <col min="1" max="1" width="4.37272727272727" style="3" customWidth="1"/>
    <col min="2" max="2" width="7.5" style="3" customWidth="1"/>
    <col min="3" max="3" width="16.8727272727273" style="3" customWidth="1"/>
    <col min="4" max="4" width="8.75454545454545" style="3" customWidth="1"/>
    <col min="5" max="5" width="37.5" style="3" customWidth="1"/>
    <col min="6" max="6" width="26.8727272727273" style="3" customWidth="1"/>
    <col min="7" max="7" width="12.3727272727273" style="3" customWidth="1"/>
    <col min="8" max="8" width="9.75454545454545" style="3" customWidth="1"/>
    <col min="9" max="9" width="9.62727272727273" style="3" customWidth="1"/>
    <col min="10" max="10" width="8.25454545454545" style="2" customWidth="1"/>
    <col min="11" max="11" width="10.5" style="3" customWidth="1"/>
    <col min="12" max="12" width="8.62727272727273" style="3" customWidth="1"/>
    <col min="13" max="13" width="24.5" style="3" customWidth="1"/>
    <col min="14" max="14" width="8.25454545454545" style="3" customWidth="1"/>
    <col min="15" max="15" width="8.75454545454545" style="3" customWidth="1"/>
    <col min="16" max="16" width="10.2545454545455" style="3" customWidth="1"/>
    <col min="17" max="17" width="6.87272727272727" style="3" customWidth="1"/>
    <col min="18" max="16384" width="9" style="3"/>
  </cols>
  <sheetData>
    <row r="1" ht="30.95" customHeight="1" spans="1:3">
      <c r="A1" s="4" t="s">
        <v>0</v>
      </c>
      <c r="B1" s="5"/>
      <c r="C1" s="6"/>
    </row>
    <row r="2" ht="48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30.95" customHeight="1" spans="1:17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11"/>
      <c r="G3" s="9" t="s">
        <v>7</v>
      </c>
      <c r="H3" s="9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  <c r="N3" s="8" t="s">
        <v>14</v>
      </c>
      <c r="O3" s="8" t="s">
        <v>15</v>
      </c>
      <c r="P3" s="8" t="s">
        <v>16</v>
      </c>
      <c r="Q3" s="8" t="s">
        <v>17</v>
      </c>
    </row>
    <row r="4" s="1" customFormat="1" ht="30" customHeight="1" spans="1:17">
      <c r="A4" s="12"/>
      <c r="B4" s="12"/>
      <c r="C4" s="12"/>
      <c r="D4" s="8"/>
      <c r="E4" s="13"/>
      <c r="F4" s="9" t="s">
        <v>18</v>
      </c>
      <c r="G4" s="9"/>
      <c r="H4" s="9"/>
      <c r="I4" s="12"/>
      <c r="J4" s="12"/>
      <c r="K4" s="12"/>
      <c r="L4" s="12"/>
      <c r="M4" s="12"/>
      <c r="N4" s="12"/>
      <c r="O4" s="12"/>
      <c r="P4" s="12"/>
      <c r="Q4" s="12"/>
    </row>
    <row r="5" s="1" customFormat="1" ht="38.25" customHeight="1" spans="1:17">
      <c r="A5" s="14" t="s">
        <v>19</v>
      </c>
      <c r="B5" s="15"/>
      <c r="C5" s="16"/>
      <c r="D5" s="17">
        <f>D6+D8+D26+D29</f>
        <v>20554.74</v>
      </c>
      <c r="E5" s="17"/>
      <c r="F5" s="17"/>
      <c r="G5" s="17"/>
      <c r="H5" s="17"/>
      <c r="I5" s="17"/>
      <c r="J5" s="17"/>
      <c r="K5" s="17">
        <f>K6+K8+K26+K29</f>
        <v>4105</v>
      </c>
      <c r="L5" s="17"/>
      <c r="M5" s="17"/>
      <c r="N5" s="17">
        <f>N6+N8+N26+N29</f>
        <v>1574</v>
      </c>
      <c r="O5" s="17">
        <f>O6+O8+O26+O29</f>
        <v>683</v>
      </c>
      <c r="P5" s="39"/>
      <c r="Q5" s="39"/>
    </row>
    <row r="6" s="2" customFormat="1" ht="38.25" customHeight="1" spans="1:17">
      <c r="A6" s="18" t="s">
        <v>20</v>
      </c>
      <c r="B6" s="19"/>
      <c r="C6" s="20"/>
      <c r="D6" s="21">
        <f>SUM(D7)</f>
        <v>50</v>
      </c>
      <c r="E6" s="21"/>
      <c r="F6" s="21"/>
      <c r="G6" s="21"/>
      <c r="H6" s="21"/>
      <c r="I6" s="21"/>
      <c r="J6" s="21"/>
      <c r="K6" s="21">
        <f t="shared" ref="K6" si="0">SUM(K7)</f>
        <v>50</v>
      </c>
      <c r="L6" s="21"/>
      <c r="M6" s="21"/>
      <c r="N6" s="21"/>
      <c r="O6" s="21"/>
      <c r="P6" s="40"/>
      <c r="Q6" s="40"/>
    </row>
    <row r="7" ht="63.95" customHeight="1" spans="1:17">
      <c r="A7" s="22">
        <v>1</v>
      </c>
      <c r="B7" s="23" t="s">
        <v>21</v>
      </c>
      <c r="C7" s="24" t="s">
        <v>22</v>
      </c>
      <c r="D7" s="24">
        <v>50</v>
      </c>
      <c r="E7" s="25" t="s">
        <v>23</v>
      </c>
      <c r="F7" s="25" t="s">
        <v>23</v>
      </c>
      <c r="G7" s="23" t="s">
        <v>24</v>
      </c>
      <c r="H7" s="26" t="s">
        <v>25</v>
      </c>
      <c r="I7" s="24" t="s">
        <v>26</v>
      </c>
      <c r="J7" s="24" t="s">
        <v>27</v>
      </c>
      <c r="K7" s="24">
        <v>50</v>
      </c>
      <c r="L7" s="31" t="s">
        <v>28</v>
      </c>
      <c r="M7" s="28" t="s">
        <v>29</v>
      </c>
      <c r="N7" s="22"/>
      <c r="O7" s="22"/>
      <c r="P7" s="22"/>
      <c r="Q7" s="45"/>
    </row>
    <row r="8" s="2" customFormat="1" ht="38.25" customHeight="1" spans="1:17">
      <c r="A8" s="18" t="s">
        <v>30</v>
      </c>
      <c r="B8" s="19"/>
      <c r="C8" s="20"/>
      <c r="D8" s="21">
        <f>SUM(D9:D25)</f>
        <v>10575</v>
      </c>
      <c r="E8" s="21"/>
      <c r="F8" s="21"/>
      <c r="G8" s="21"/>
      <c r="H8" s="21"/>
      <c r="I8" s="21"/>
      <c r="J8" s="21"/>
      <c r="K8" s="21">
        <f t="shared" ref="K8:O8" si="1">SUM(K9:K25)</f>
        <v>3275</v>
      </c>
      <c r="L8" s="21"/>
      <c r="M8" s="21"/>
      <c r="N8" s="21">
        <f t="shared" si="1"/>
        <v>1504</v>
      </c>
      <c r="O8" s="21">
        <f t="shared" si="1"/>
        <v>668</v>
      </c>
      <c r="P8" s="40"/>
      <c r="Q8" s="40"/>
    </row>
    <row r="9" ht="95.1" customHeight="1" spans="1:17">
      <c r="A9" s="22">
        <v>2</v>
      </c>
      <c r="B9" s="23" t="s">
        <v>21</v>
      </c>
      <c r="C9" s="23" t="s">
        <v>31</v>
      </c>
      <c r="D9" s="23">
        <v>200</v>
      </c>
      <c r="E9" s="27" t="s">
        <v>32</v>
      </c>
      <c r="F9" s="28" t="s">
        <v>33</v>
      </c>
      <c r="G9" s="23" t="s">
        <v>34</v>
      </c>
      <c r="H9" s="26" t="s">
        <v>35</v>
      </c>
      <c r="I9" s="23" t="s">
        <v>36</v>
      </c>
      <c r="J9" s="23" t="s">
        <v>37</v>
      </c>
      <c r="K9" s="23">
        <v>150</v>
      </c>
      <c r="L9" s="31" t="s">
        <v>38</v>
      </c>
      <c r="M9" s="28" t="s">
        <v>39</v>
      </c>
      <c r="N9" s="41">
        <v>10</v>
      </c>
      <c r="O9" s="41">
        <v>5</v>
      </c>
      <c r="P9" s="23" t="s">
        <v>40</v>
      </c>
      <c r="Q9" s="45"/>
    </row>
    <row r="10" ht="97.5" customHeight="1" spans="1:17">
      <c r="A10" s="22">
        <v>3</v>
      </c>
      <c r="B10" s="23" t="s">
        <v>21</v>
      </c>
      <c r="C10" s="29" t="s">
        <v>41</v>
      </c>
      <c r="D10" s="22">
        <v>150</v>
      </c>
      <c r="E10" s="30" t="s">
        <v>42</v>
      </c>
      <c r="F10" s="30" t="s">
        <v>43</v>
      </c>
      <c r="G10" s="29" t="s">
        <v>44</v>
      </c>
      <c r="H10" s="26" t="s">
        <v>35</v>
      </c>
      <c r="I10" s="29" t="s">
        <v>45</v>
      </c>
      <c r="J10" s="29" t="s">
        <v>46</v>
      </c>
      <c r="K10" s="29">
        <v>150</v>
      </c>
      <c r="L10" s="24" t="s">
        <v>38</v>
      </c>
      <c r="M10" s="30" t="s">
        <v>47</v>
      </c>
      <c r="N10" s="29">
        <v>10</v>
      </c>
      <c r="O10" s="29">
        <v>30</v>
      </c>
      <c r="P10" s="29" t="s">
        <v>48</v>
      </c>
      <c r="Q10" s="45"/>
    </row>
    <row r="11" ht="208.5" customHeight="1" spans="1:17">
      <c r="A11" s="22">
        <v>4</v>
      </c>
      <c r="B11" s="23" t="s">
        <v>21</v>
      </c>
      <c r="C11" s="23" t="s">
        <v>49</v>
      </c>
      <c r="D11" s="24">
        <v>1800</v>
      </c>
      <c r="E11" s="28" t="s">
        <v>50</v>
      </c>
      <c r="F11" s="25" t="s">
        <v>51</v>
      </c>
      <c r="G11" s="23" t="s">
        <v>52</v>
      </c>
      <c r="H11" s="26" t="s">
        <v>35</v>
      </c>
      <c r="I11" s="24" t="s">
        <v>53</v>
      </c>
      <c r="J11" s="24" t="s">
        <v>37</v>
      </c>
      <c r="K11" s="24">
        <v>100</v>
      </c>
      <c r="L11" s="31" t="s">
        <v>38</v>
      </c>
      <c r="M11" s="28" t="s">
        <v>54</v>
      </c>
      <c r="N11" s="23">
        <v>55</v>
      </c>
      <c r="O11" s="23">
        <v>20</v>
      </c>
      <c r="P11" s="23" t="s">
        <v>55</v>
      </c>
      <c r="Q11" s="46"/>
    </row>
    <row r="12" ht="219.95" customHeight="1" spans="1:17">
      <c r="A12" s="22">
        <v>5</v>
      </c>
      <c r="B12" s="23" t="s">
        <v>21</v>
      </c>
      <c r="C12" s="23" t="s">
        <v>56</v>
      </c>
      <c r="D12" s="24">
        <v>2000</v>
      </c>
      <c r="E12" s="28" t="s">
        <v>57</v>
      </c>
      <c r="F12" s="28" t="s">
        <v>58</v>
      </c>
      <c r="G12" s="23" t="s">
        <v>59</v>
      </c>
      <c r="H12" s="26" t="s">
        <v>35</v>
      </c>
      <c r="I12" s="23" t="s">
        <v>60</v>
      </c>
      <c r="J12" s="24" t="s">
        <v>61</v>
      </c>
      <c r="K12" s="24">
        <v>100</v>
      </c>
      <c r="L12" s="31" t="s">
        <v>38</v>
      </c>
      <c r="M12" s="42" t="s">
        <v>62</v>
      </c>
      <c r="N12" s="23">
        <v>30</v>
      </c>
      <c r="O12" s="23">
        <v>5</v>
      </c>
      <c r="P12" s="23" t="s">
        <v>60</v>
      </c>
      <c r="Q12" s="46"/>
    </row>
    <row r="13" s="2" customFormat="1" ht="69.75" customHeight="1" spans="1:17">
      <c r="A13" s="22">
        <v>6</v>
      </c>
      <c r="B13" s="23" t="s">
        <v>21</v>
      </c>
      <c r="C13" s="31" t="s">
        <v>63</v>
      </c>
      <c r="D13" s="31">
        <v>360</v>
      </c>
      <c r="E13" s="32" t="s">
        <v>64</v>
      </c>
      <c r="F13" s="32" t="s">
        <v>65</v>
      </c>
      <c r="G13" s="26" t="s">
        <v>66</v>
      </c>
      <c r="H13" s="26" t="s">
        <v>67</v>
      </c>
      <c r="I13" s="31" t="s">
        <v>68</v>
      </c>
      <c r="J13" s="31" t="s">
        <v>69</v>
      </c>
      <c r="K13" s="31">
        <v>300</v>
      </c>
      <c r="L13" s="31" t="s">
        <v>38</v>
      </c>
      <c r="M13" s="43" t="s">
        <v>70</v>
      </c>
      <c r="N13" s="26">
        <v>20</v>
      </c>
      <c r="O13" s="26">
        <v>3</v>
      </c>
      <c r="P13" s="26" t="s">
        <v>71</v>
      </c>
      <c r="Q13" s="47"/>
    </row>
    <row r="14" s="2" customFormat="1" ht="69.75" customHeight="1" spans="1:17">
      <c r="A14" s="22">
        <v>7</v>
      </c>
      <c r="B14" s="23" t="s">
        <v>21</v>
      </c>
      <c r="C14" s="31" t="s">
        <v>72</v>
      </c>
      <c r="D14" s="31">
        <v>1200</v>
      </c>
      <c r="E14" s="32" t="s">
        <v>73</v>
      </c>
      <c r="F14" s="32" t="s">
        <v>74</v>
      </c>
      <c r="G14" s="26" t="s">
        <v>75</v>
      </c>
      <c r="H14" s="26" t="s">
        <v>67</v>
      </c>
      <c r="I14" s="24" t="s">
        <v>76</v>
      </c>
      <c r="J14" s="31" t="s">
        <v>77</v>
      </c>
      <c r="K14" s="31">
        <v>300</v>
      </c>
      <c r="L14" s="31" t="s">
        <v>38</v>
      </c>
      <c r="M14" s="43" t="s">
        <v>78</v>
      </c>
      <c r="N14" s="26">
        <v>60</v>
      </c>
      <c r="O14" s="26">
        <v>10</v>
      </c>
      <c r="P14" s="26" t="s">
        <v>75</v>
      </c>
      <c r="Q14" s="47"/>
    </row>
    <row r="15" ht="144.95" customHeight="1" spans="1:17">
      <c r="A15" s="22">
        <v>8</v>
      </c>
      <c r="B15" s="23" t="s">
        <v>21</v>
      </c>
      <c r="C15" s="24" t="s">
        <v>79</v>
      </c>
      <c r="D15" s="24">
        <v>600</v>
      </c>
      <c r="E15" s="28" t="s">
        <v>80</v>
      </c>
      <c r="F15" s="28" t="s">
        <v>81</v>
      </c>
      <c r="G15" s="23" t="s">
        <v>82</v>
      </c>
      <c r="H15" s="26" t="s">
        <v>67</v>
      </c>
      <c r="I15" s="23" t="s">
        <v>83</v>
      </c>
      <c r="J15" s="23" t="s">
        <v>84</v>
      </c>
      <c r="K15" s="24">
        <v>250</v>
      </c>
      <c r="L15" s="31" t="s">
        <v>38</v>
      </c>
      <c r="M15" s="28" t="s">
        <v>85</v>
      </c>
      <c r="N15" s="23">
        <v>200</v>
      </c>
      <c r="O15" s="23">
        <v>30</v>
      </c>
      <c r="P15" s="23" t="s">
        <v>83</v>
      </c>
      <c r="Q15" s="45"/>
    </row>
    <row r="16" ht="63.95" customHeight="1" spans="1:17">
      <c r="A16" s="22">
        <v>9</v>
      </c>
      <c r="B16" s="23" t="s">
        <v>21</v>
      </c>
      <c r="C16" s="23" t="s">
        <v>86</v>
      </c>
      <c r="D16" s="23">
        <v>65</v>
      </c>
      <c r="E16" s="28" t="s">
        <v>87</v>
      </c>
      <c r="F16" s="28" t="s">
        <v>87</v>
      </c>
      <c r="G16" s="23" t="s">
        <v>88</v>
      </c>
      <c r="H16" s="26" t="s">
        <v>67</v>
      </c>
      <c r="I16" s="23" t="s">
        <v>36</v>
      </c>
      <c r="J16" s="23" t="s">
        <v>89</v>
      </c>
      <c r="K16" s="23">
        <v>65</v>
      </c>
      <c r="L16" s="31" t="s">
        <v>38</v>
      </c>
      <c r="M16" s="28" t="s">
        <v>90</v>
      </c>
      <c r="N16" s="23">
        <v>10</v>
      </c>
      <c r="O16" s="23">
        <v>4</v>
      </c>
      <c r="P16" s="23" t="s">
        <v>91</v>
      </c>
      <c r="Q16" s="45"/>
    </row>
    <row r="17" s="2" customFormat="1" ht="95.1" customHeight="1" spans="1:17">
      <c r="A17" s="22">
        <v>10</v>
      </c>
      <c r="B17" s="23" t="s">
        <v>21</v>
      </c>
      <c r="C17" s="23" t="s">
        <v>92</v>
      </c>
      <c r="D17" s="33">
        <v>1800</v>
      </c>
      <c r="E17" s="34" t="s">
        <v>93</v>
      </c>
      <c r="F17" s="28" t="s">
        <v>94</v>
      </c>
      <c r="G17" s="33" t="s">
        <v>44</v>
      </c>
      <c r="H17" s="26" t="s">
        <v>67</v>
      </c>
      <c r="I17" s="33" t="s">
        <v>95</v>
      </c>
      <c r="J17" s="33" t="s">
        <v>96</v>
      </c>
      <c r="K17" s="23">
        <v>200</v>
      </c>
      <c r="L17" s="31" t="s">
        <v>38</v>
      </c>
      <c r="M17" s="28" t="s">
        <v>97</v>
      </c>
      <c r="N17" s="23">
        <v>100</v>
      </c>
      <c r="O17" s="23">
        <v>30</v>
      </c>
      <c r="P17" s="23" t="s">
        <v>98</v>
      </c>
      <c r="Q17" s="47"/>
    </row>
    <row r="18" s="2" customFormat="1" ht="105" customHeight="1" spans="1:17">
      <c r="A18" s="22">
        <v>11</v>
      </c>
      <c r="B18" s="23" t="s">
        <v>21</v>
      </c>
      <c r="C18" s="24" t="s">
        <v>99</v>
      </c>
      <c r="D18" s="24">
        <v>430</v>
      </c>
      <c r="E18" s="25" t="s">
        <v>100</v>
      </c>
      <c r="F18" s="25" t="s">
        <v>101</v>
      </c>
      <c r="G18" s="33" t="s">
        <v>44</v>
      </c>
      <c r="H18" s="26" t="s">
        <v>67</v>
      </c>
      <c r="I18" s="33" t="s">
        <v>95</v>
      </c>
      <c r="J18" s="33" t="s">
        <v>84</v>
      </c>
      <c r="K18" s="24">
        <v>300</v>
      </c>
      <c r="L18" s="31" t="s">
        <v>38</v>
      </c>
      <c r="M18" s="28" t="s">
        <v>102</v>
      </c>
      <c r="N18" s="23">
        <v>30</v>
      </c>
      <c r="O18" s="23">
        <v>10</v>
      </c>
      <c r="P18" s="23" t="s">
        <v>98</v>
      </c>
      <c r="Q18" s="48"/>
    </row>
    <row r="19" ht="84" customHeight="1" spans="1:17">
      <c r="A19" s="22">
        <v>12</v>
      </c>
      <c r="B19" s="23" t="s">
        <v>21</v>
      </c>
      <c r="C19" s="24" t="s">
        <v>103</v>
      </c>
      <c r="D19" s="24">
        <v>320</v>
      </c>
      <c r="E19" s="25" t="s">
        <v>104</v>
      </c>
      <c r="F19" s="25" t="s">
        <v>104</v>
      </c>
      <c r="G19" s="23" t="s">
        <v>105</v>
      </c>
      <c r="H19" s="26" t="s">
        <v>67</v>
      </c>
      <c r="I19" s="24" t="s">
        <v>106</v>
      </c>
      <c r="J19" s="24" t="s">
        <v>84</v>
      </c>
      <c r="K19" s="24">
        <v>300</v>
      </c>
      <c r="L19" s="31" t="s">
        <v>38</v>
      </c>
      <c r="M19" s="28" t="s">
        <v>107</v>
      </c>
      <c r="N19" s="23">
        <v>50</v>
      </c>
      <c r="O19" s="23">
        <v>20</v>
      </c>
      <c r="P19" s="23" t="s">
        <v>106</v>
      </c>
      <c r="Q19" s="45"/>
    </row>
    <row r="20" ht="193.5" customHeight="1" spans="1:17">
      <c r="A20" s="22">
        <v>13</v>
      </c>
      <c r="B20" s="23" t="s">
        <v>21</v>
      </c>
      <c r="C20" s="24" t="s">
        <v>108</v>
      </c>
      <c r="D20" s="24">
        <v>460</v>
      </c>
      <c r="E20" s="35" t="s">
        <v>109</v>
      </c>
      <c r="F20" s="35" t="s">
        <v>110</v>
      </c>
      <c r="G20" s="23" t="s">
        <v>111</v>
      </c>
      <c r="H20" s="26" t="s">
        <v>67</v>
      </c>
      <c r="I20" s="24" t="s">
        <v>112</v>
      </c>
      <c r="J20" s="23" t="s">
        <v>46</v>
      </c>
      <c r="K20" s="24">
        <v>200</v>
      </c>
      <c r="L20" s="31" t="s">
        <v>38</v>
      </c>
      <c r="M20" s="28" t="s">
        <v>113</v>
      </c>
      <c r="N20" s="23">
        <v>110</v>
      </c>
      <c r="O20" s="23">
        <v>35</v>
      </c>
      <c r="P20" s="23" t="s">
        <v>112</v>
      </c>
      <c r="Q20" s="45"/>
    </row>
    <row r="21" ht="60" customHeight="1" spans="1:17">
      <c r="A21" s="22">
        <v>14</v>
      </c>
      <c r="B21" s="23" t="s">
        <v>21</v>
      </c>
      <c r="C21" s="24" t="s">
        <v>114</v>
      </c>
      <c r="D21" s="24">
        <v>260</v>
      </c>
      <c r="E21" s="25" t="s">
        <v>115</v>
      </c>
      <c r="F21" s="25" t="s">
        <v>116</v>
      </c>
      <c r="G21" s="23" t="s">
        <v>117</v>
      </c>
      <c r="H21" s="26" t="s">
        <v>67</v>
      </c>
      <c r="I21" s="23" t="s">
        <v>118</v>
      </c>
      <c r="J21" s="24" t="s">
        <v>46</v>
      </c>
      <c r="K21" s="24">
        <v>200</v>
      </c>
      <c r="L21" s="31" t="s">
        <v>38</v>
      </c>
      <c r="M21" s="28" t="s">
        <v>119</v>
      </c>
      <c r="N21" s="23">
        <v>46</v>
      </c>
      <c r="O21" s="23">
        <v>19</v>
      </c>
      <c r="P21" s="23" t="s">
        <v>118</v>
      </c>
      <c r="Q21" s="45"/>
    </row>
    <row r="22" ht="62.25" customHeight="1" spans="1:17">
      <c r="A22" s="22">
        <v>15</v>
      </c>
      <c r="B22" s="23" t="s">
        <v>21</v>
      </c>
      <c r="C22" s="36" t="s">
        <v>120</v>
      </c>
      <c r="D22" s="37">
        <v>100</v>
      </c>
      <c r="E22" s="38" t="s">
        <v>121</v>
      </c>
      <c r="F22" s="38" t="s">
        <v>122</v>
      </c>
      <c r="G22" s="37" t="s">
        <v>123</v>
      </c>
      <c r="H22" s="26" t="s">
        <v>67</v>
      </c>
      <c r="I22" s="36" t="s">
        <v>124</v>
      </c>
      <c r="J22" s="24" t="s">
        <v>27</v>
      </c>
      <c r="K22" s="37">
        <v>90</v>
      </c>
      <c r="L22" s="31" t="s">
        <v>38</v>
      </c>
      <c r="M22" s="38" t="s">
        <v>125</v>
      </c>
      <c r="N22" s="37">
        <v>65</v>
      </c>
      <c r="O22" s="37">
        <v>37</v>
      </c>
      <c r="P22" s="36" t="s">
        <v>126</v>
      </c>
      <c r="Q22" s="45"/>
    </row>
    <row r="23" ht="144.75" customHeight="1" spans="1:17">
      <c r="A23" s="22">
        <v>16</v>
      </c>
      <c r="B23" s="23" t="s">
        <v>21</v>
      </c>
      <c r="C23" s="23" t="s">
        <v>127</v>
      </c>
      <c r="D23" s="24">
        <v>300</v>
      </c>
      <c r="E23" s="28" t="s">
        <v>128</v>
      </c>
      <c r="F23" s="28" t="s">
        <v>129</v>
      </c>
      <c r="G23" s="24" t="s">
        <v>130</v>
      </c>
      <c r="H23" s="26" t="s">
        <v>67</v>
      </c>
      <c r="I23" s="24" t="s">
        <v>53</v>
      </c>
      <c r="J23" s="24" t="s">
        <v>37</v>
      </c>
      <c r="K23" s="24">
        <v>120</v>
      </c>
      <c r="L23" s="31" t="s">
        <v>38</v>
      </c>
      <c r="M23" s="28" t="s">
        <v>131</v>
      </c>
      <c r="N23" s="23">
        <v>32</v>
      </c>
      <c r="O23" s="23">
        <v>12</v>
      </c>
      <c r="P23" s="23" t="s">
        <v>132</v>
      </c>
      <c r="Q23" s="45"/>
    </row>
    <row r="24" ht="160.5" customHeight="1" spans="1:17">
      <c r="A24" s="22">
        <v>17</v>
      </c>
      <c r="B24" s="23" t="s">
        <v>21</v>
      </c>
      <c r="C24" s="24" t="s">
        <v>133</v>
      </c>
      <c r="D24" s="24">
        <v>450</v>
      </c>
      <c r="E24" s="25" t="s">
        <v>134</v>
      </c>
      <c r="F24" s="25" t="s">
        <v>135</v>
      </c>
      <c r="G24" s="23" t="s">
        <v>136</v>
      </c>
      <c r="H24" s="26" t="s">
        <v>67</v>
      </c>
      <c r="I24" s="24" t="s">
        <v>137</v>
      </c>
      <c r="J24" s="24" t="s">
        <v>84</v>
      </c>
      <c r="K24" s="24">
        <v>400</v>
      </c>
      <c r="L24" s="31" t="s">
        <v>38</v>
      </c>
      <c r="M24" s="28" t="s">
        <v>138</v>
      </c>
      <c r="N24" s="23">
        <v>645</v>
      </c>
      <c r="O24" s="23">
        <v>370</v>
      </c>
      <c r="P24" s="23" t="s">
        <v>139</v>
      </c>
      <c r="Q24" s="46"/>
    </row>
    <row r="25" ht="93" customHeight="1" spans="1:17">
      <c r="A25" s="22">
        <v>18</v>
      </c>
      <c r="B25" s="23" t="s">
        <v>21</v>
      </c>
      <c r="C25" s="36" t="s">
        <v>140</v>
      </c>
      <c r="D25" s="37">
        <v>80</v>
      </c>
      <c r="E25" s="38" t="s">
        <v>141</v>
      </c>
      <c r="F25" s="38" t="s">
        <v>142</v>
      </c>
      <c r="G25" s="37" t="s">
        <v>143</v>
      </c>
      <c r="H25" s="26" t="s">
        <v>67</v>
      </c>
      <c r="I25" s="36" t="s">
        <v>124</v>
      </c>
      <c r="J25" s="24" t="s">
        <v>27</v>
      </c>
      <c r="K25" s="37">
        <v>50</v>
      </c>
      <c r="L25" s="31" t="s">
        <v>38</v>
      </c>
      <c r="M25" s="44" t="s">
        <v>144</v>
      </c>
      <c r="N25" s="37">
        <v>31</v>
      </c>
      <c r="O25" s="37">
        <v>28</v>
      </c>
      <c r="P25" s="36" t="s">
        <v>145</v>
      </c>
      <c r="Q25" s="45"/>
    </row>
    <row r="26" s="2" customFormat="1" ht="38.25" customHeight="1" spans="1:17">
      <c r="A26" s="18" t="s">
        <v>146</v>
      </c>
      <c r="B26" s="19"/>
      <c r="C26" s="20"/>
      <c r="D26" s="21">
        <f>SUM(D27:D28)</f>
        <v>161.74</v>
      </c>
      <c r="E26" s="21"/>
      <c r="F26" s="21"/>
      <c r="G26" s="21"/>
      <c r="H26" s="21"/>
      <c r="I26" s="21"/>
      <c r="J26" s="21"/>
      <c r="K26" s="21">
        <f t="shared" ref="K26:O26" si="2">SUM(K27:K28)</f>
        <v>130</v>
      </c>
      <c r="L26" s="21"/>
      <c r="M26" s="21"/>
      <c r="N26" s="21">
        <f t="shared" si="2"/>
        <v>70</v>
      </c>
      <c r="O26" s="21">
        <f t="shared" si="2"/>
        <v>15</v>
      </c>
      <c r="P26" s="40"/>
      <c r="Q26" s="40"/>
    </row>
    <row r="27" ht="69" customHeight="1" spans="1:17">
      <c r="A27" s="22">
        <v>19</v>
      </c>
      <c r="B27" s="23" t="s">
        <v>21</v>
      </c>
      <c r="C27" s="24" t="s">
        <v>147</v>
      </c>
      <c r="D27" s="24">
        <v>50</v>
      </c>
      <c r="E27" s="25" t="s">
        <v>148</v>
      </c>
      <c r="F27" s="25" t="s">
        <v>148</v>
      </c>
      <c r="G27" s="24" t="s">
        <v>24</v>
      </c>
      <c r="H27" s="26" t="s">
        <v>67</v>
      </c>
      <c r="I27" s="24" t="s">
        <v>76</v>
      </c>
      <c r="J27" s="24" t="s">
        <v>84</v>
      </c>
      <c r="K27" s="24">
        <v>30</v>
      </c>
      <c r="L27" s="31" t="s">
        <v>28</v>
      </c>
      <c r="M27" s="28" t="s">
        <v>149</v>
      </c>
      <c r="N27" s="23">
        <v>20</v>
      </c>
      <c r="O27" s="23">
        <v>5</v>
      </c>
      <c r="P27" s="23"/>
      <c r="Q27" s="45"/>
    </row>
    <row r="28" ht="102" customHeight="1" spans="1:17">
      <c r="A28" s="22">
        <v>20</v>
      </c>
      <c r="B28" s="23" t="s">
        <v>21</v>
      </c>
      <c r="C28" s="23" t="s">
        <v>150</v>
      </c>
      <c r="D28" s="23">
        <v>111.74</v>
      </c>
      <c r="E28" s="28" t="s">
        <v>151</v>
      </c>
      <c r="F28" s="28" t="s">
        <v>152</v>
      </c>
      <c r="G28" s="23" t="s">
        <v>153</v>
      </c>
      <c r="H28" s="26" t="s">
        <v>154</v>
      </c>
      <c r="I28" s="26" t="s">
        <v>155</v>
      </c>
      <c r="J28" s="26" t="s">
        <v>77</v>
      </c>
      <c r="K28" s="26">
        <v>100</v>
      </c>
      <c r="L28" s="26" t="s">
        <v>156</v>
      </c>
      <c r="M28" s="43" t="s">
        <v>144</v>
      </c>
      <c r="N28" s="26">
        <v>50</v>
      </c>
      <c r="O28" s="26">
        <v>10</v>
      </c>
      <c r="P28" s="26" t="s">
        <v>157</v>
      </c>
      <c r="Q28" s="45"/>
    </row>
    <row r="29" s="2" customFormat="1" ht="38.25" customHeight="1" spans="1:17">
      <c r="A29" s="18" t="s">
        <v>158</v>
      </c>
      <c r="B29" s="19"/>
      <c r="C29" s="20"/>
      <c r="D29" s="21">
        <f>SUM(D30:D31)</f>
        <v>9768</v>
      </c>
      <c r="E29" s="21"/>
      <c r="F29" s="21"/>
      <c r="G29" s="21"/>
      <c r="H29" s="21"/>
      <c r="I29" s="21"/>
      <c r="J29" s="21"/>
      <c r="K29" s="21">
        <f t="shared" ref="K29" si="3">SUM(K30:K31)</f>
        <v>650</v>
      </c>
      <c r="L29" s="21"/>
      <c r="M29" s="21"/>
      <c r="N29" s="21"/>
      <c r="O29" s="21"/>
      <c r="P29" s="40"/>
      <c r="Q29" s="40"/>
    </row>
    <row r="30" ht="112.5" customHeight="1" spans="1:17">
      <c r="A30" s="22">
        <v>21</v>
      </c>
      <c r="B30" s="23" t="s">
        <v>21</v>
      </c>
      <c r="C30" s="24" t="s">
        <v>159</v>
      </c>
      <c r="D30" s="24">
        <v>260</v>
      </c>
      <c r="E30" s="25" t="s">
        <v>160</v>
      </c>
      <c r="F30" s="25" t="s">
        <v>161</v>
      </c>
      <c r="G30" s="23" t="s">
        <v>162</v>
      </c>
      <c r="H30" s="26" t="s">
        <v>163</v>
      </c>
      <c r="I30" s="24" t="s">
        <v>164</v>
      </c>
      <c r="J30" s="24" t="s">
        <v>165</v>
      </c>
      <c r="K30" s="24">
        <v>150</v>
      </c>
      <c r="L30" s="31" t="s">
        <v>28</v>
      </c>
      <c r="M30" s="25" t="s">
        <v>166</v>
      </c>
      <c r="N30" s="23"/>
      <c r="O30" s="23"/>
      <c r="P30" s="23" t="s">
        <v>167</v>
      </c>
      <c r="Q30" s="45"/>
    </row>
    <row r="31" ht="51" customHeight="1" spans="1:17">
      <c r="A31" s="22">
        <v>22</v>
      </c>
      <c r="B31" s="23" t="s">
        <v>21</v>
      </c>
      <c r="C31" s="24" t="s">
        <v>168</v>
      </c>
      <c r="D31" s="24">
        <v>9508</v>
      </c>
      <c r="E31" s="25" t="s">
        <v>169</v>
      </c>
      <c r="F31" s="25" t="s">
        <v>170</v>
      </c>
      <c r="G31" s="23" t="s">
        <v>171</v>
      </c>
      <c r="H31" s="26" t="s">
        <v>163</v>
      </c>
      <c r="I31" s="24" t="s">
        <v>172</v>
      </c>
      <c r="J31" s="24" t="s">
        <v>173</v>
      </c>
      <c r="K31" s="24">
        <v>500</v>
      </c>
      <c r="L31" s="31" t="s">
        <v>28</v>
      </c>
      <c r="M31" s="28" t="s">
        <v>174</v>
      </c>
      <c r="N31" s="23"/>
      <c r="O31" s="23"/>
      <c r="P31" s="22" t="s">
        <v>48</v>
      </c>
      <c r="Q31" s="45"/>
    </row>
    <row r="32" ht="27.75" customHeight="1"/>
    <row r="33" ht="204" customHeight="1" spans="10:10">
      <c r="J33" s="3"/>
    </row>
    <row r="34" ht="225.75" customHeight="1" spans="10:10">
      <c r="J34" s="3"/>
    </row>
    <row r="35" s="2" customFormat="1" ht="69.75" customHeight="1"/>
  </sheetData>
  <mergeCells count="23">
    <mergeCell ref="A1:B1"/>
    <mergeCell ref="A2:Q2"/>
    <mergeCell ref="E3:F3"/>
    <mergeCell ref="A5:C5"/>
    <mergeCell ref="A6:C6"/>
    <mergeCell ref="A8:C8"/>
    <mergeCell ref="A26:C26"/>
    <mergeCell ref="A29:C29"/>
    <mergeCell ref="A3:A4"/>
    <mergeCell ref="B3:B4"/>
    <mergeCell ref="C3:C4"/>
    <mergeCell ref="D3:D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</mergeCells>
  <printOptions horizontalCentered="1"/>
  <pageMargins left="0.590277777777778" right="0.590277777777778" top="0.984027777777778" bottom="0.984027777777778" header="0.393055555555556" footer="0.786805555555556"/>
  <pageSetup paperSize="9" scale="62" firstPageNumber="3" fitToHeight="0" orientation="landscape" useFirstPageNumber="1"/>
  <headerFooter>
    <oddFooter>&amp;R&amp;18- &amp;P -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蓝色Susu</cp:lastModifiedBy>
  <cp:revision>0</cp:revision>
  <dcterms:created xsi:type="dcterms:W3CDTF">2024-01-25T00:51:00Z</dcterms:created>
  <cp:lastPrinted>2024-02-05T02:46:00Z</cp:lastPrinted>
  <dcterms:modified xsi:type="dcterms:W3CDTF">2024-02-23T06:08:21Z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427ECF16201B484B8E129AC0D37AE9DB_12</vt:lpwstr>
  </property>
</Properties>
</file>