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43" activeTab="0"/>
  </bookViews>
  <sheets>
    <sheet name="表3（政府性基金收入）" sheetId="1" r:id="rId1"/>
    <sheet name="表4（政府性基金支出）" sheetId="2" r:id="rId2"/>
  </sheets>
  <definedNames>
    <definedName name="_xlnm.Print_Titles" localSheetId="0">'表3（政府性基金收入）'!$2:$4</definedName>
    <definedName name="_xlnm.Print_Titles" localSheetId="1">'表4（政府性基金支出）'!$1:$4</definedName>
  </definedNames>
  <calcPr fullCalcOnLoad="1"/>
</workbook>
</file>

<file path=xl/sharedStrings.xml><?xml version="1.0" encoding="utf-8"?>
<sst xmlns="http://schemas.openxmlformats.org/spreadsheetml/2006/main" count="40" uniqueCount="34">
  <si>
    <t>附件3</t>
  </si>
  <si>
    <t>石泉县2023年全县政府性基金预算收入调整表</t>
  </si>
  <si>
    <t>单位：万元</t>
  </si>
  <si>
    <t>项目</t>
  </si>
  <si>
    <t>年初预算数</t>
  </si>
  <si>
    <t>调整额</t>
  </si>
  <si>
    <t>调整预算数</t>
  </si>
  <si>
    <t>备注</t>
  </si>
  <si>
    <t>一、本级政府性基金收入</t>
  </si>
  <si>
    <t xml:space="preserve">    1.国有土地使用权出让收入</t>
  </si>
  <si>
    <t xml:space="preserve">    2.城市基础设施配套费收入</t>
  </si>
  <si>
    <t xml:space="preserve">    3.污水处理费收入</t>
  </si>
  <si>
    <t xml:space="preserve">    4.专项债务对应项目专项收入</t>
  </si>
  <si>
    <t>二、政府专项债券转贷收入</t>
  </si>
  <si>
    <t xml:space="preserve">    1.新增政府专项债券               </t>
  </si>
  <si>
    <t xml:space="preserve">    2.再融资政府专项债券</t>
  </si>
  <si>
    <t xml:space="preserve">三、预计中省专项补助  </t>
  </si>
  <si>
    <t>四、上年结转收入</t>
  </si>
  <si>
    <t xml:space="preserve">    1.上年结转专项债券资金    </t>
  </si>
  <si>
    <t xml:space="preserve">    2.上年结转中省专项资金</t>
  </si>
  <si>
    <t xml:space="preserve">    3.上年结转本级资金</t>
  </si>
  <si>
    <t>政府性基金预算收入合计</t>
  </si>
  <si>
    <t>附件4</t>
  </si>
  <si>
    <t>石泉县2023年全县政府性基金预算支出调整表</t>
  </si>
  <si>
    <t>一、政府性基金预算支出</t>
  </si>
  <si>
    <t xml:space="preserve">    1.国有土地使用权出让收入安排的支出</t>
  </si>
  <si>
    <t xml:space="preserve">    2.城市基础设施配套费安排的支出</t>
  </si>
  <si>
    <t xml:space="preserve">    3.污水处理费安排的支出</t>
  </si>
  <si>
    <t xml:space="preserve">    4.债务付息支出</t>
  </si>
  <si>
    <t xml:space="preserve">    5.政府专项债券支出</t>
  </si>
  <si>
    <t xml:space="preserve">    6.中省专项补助支出</t>
  </si>
  <si>
    <t>二、债务还本支出</t>
  </si>
  <si>
    <t>三、调出资金</t>
  </si>
  <si>
    <t>政府性基金预算支出合计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</si>
</sst>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;\-#,##0;&quot;-&quot;"/>
    <numFmt numFmtId="181" formatCode="_-&quot;$&quot;* #,##0_-;\-&quot;$&quot;* #,##0_-;_-&quot;$&quot;* &quot;-&quot;_-;_-@_-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#,##0.0000"/>
    <numFmt numFmtId="187" formatCode="&quot;$&quot;#,##0;[Red]\-&quot;$&quot;#,##0"/>
    <numFmt numFmtId="188" formatCode="#,##0.000"/>
    <numFmt numFmtId="189" formatCode="&quot;$&quot;#,##0;\-&quot;$&quot;#,##0"/>
    <numFmt numFmtId="190" formatCode="0.0"/>
    <numFmt numFmtId="191" formatCode="#,##0_);[Red]\(#,##0\)"/>
    <numFmt numFmtId="192" formatCode="#,##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3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0" borderId="0">
      <alignment/>
      <protection/>
    </xf>
    <xf numFmtId="180" fontId="35" fillId="0" borderId="0" applyFill="0" applyBorder="0" applyAlignment="0">
      <protection/>
    </xf>
    <xf numFmtId="0" fontId="36" fillId="0" borderId="0">
      <alignment/>
      <protection/>
    </xf>
    <xf numFmtId="0" fontId="17" fillId="0" borderId="0">
      <alignment/>
      <protection/>
    </xf>
    <xf numFmtId="181" fontId="17" fillId="0" borderId="0" applyFont="0" applyFill="0" applyBorder="0" applyAlignment="0" applyProtection="0"/>
    <xf numFmtId="0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1" fontId="17" fillId="0" borderId="0" applyFont="0" applyFill="0" applyBorder="0" applyAlignment="0" applyProtection="0"/>
    <xf numFmtId="0" fontId="17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17" fillId="0" borderId="0" applyBorder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182" fontId="37" fillId="0" borderId="0">
      <alignment/>
      <protection/>
    </xf>
    <xf numFmtId="4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37" fillId="0" borderId="0">
      <alignment/>
      <protection/>
    </xf>
    <xf numFmtId="0" fontId="38" fillId="0" borderId="0" applyProtection="0">
      <alignment/>
    </xf>
    <xf numFmtId="185" fontId="37" fillId="0" borderId="0">
      <alignment/>
      <protection/>
    </xf>
    <xf numFmtId="2" fontId="38" fillId="0" borderId="0" applyProtection="0">
      <alignment/>
    </xf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0" fillId="0" borderId="0" applyProtection="0">
      <alignment/>
    </xf>
    <xf numFmtId="0" fontId="39" fillId="0" borderId="0" applyProtection="0">
      <alignment/>
    </xf>
    <xf numFmtId="37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1" fontId="17" fillId="0" borderId="0">
      <alignment/>
      <protection/>
    </xf>
    <xf numFmtId="0" fontId="44" fillId="0" borderId="0" applyNumberFormat="0" applyFill="0" applyBorder="0" applyAlignment="0" applyProtection="0"/>
    <xf numFmtId="0" fontId="38" fillId="0" borderId="12" applyProtection="0">
      <alignment/>
    </xf>
    <xf numFmtId="9" fontId="0" fillId="0" borderId="0" applyFont="0" applyFill="0" applyBorder="0" applyAlignment="0" applyProtection="0"/>
    <xf numFmtId="0" fontId="1" fillId="0" borderId="13">
      <alignment horizontal="distributed" vertical="center" wrapText="1"/>
      <protection/>
    </xf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48" fillId="0" borderId="0">
      <alignment/>
      <protection/>
    </xf>
    <xf numFmtId="4" fontId="4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46" fillId="0" borderId="0">
      <alignment/>
      <protection/>
    </xf>
    <xf numFmtId="1" fontId="1" fillId="0" borderId="13">
      <alignment vertical="center"/>
      <protection locked="0"/>
    </xf>
    <xf numFmtId="0" fontId="47" fillId="0" borderId="0">
      <alignment/>
      <protection/>
    </xf>
    <xf numFmtId="190" fontId="1" fillId="0" borderId="13">
      <alignment vertical="center"/>
      <protection locked="0"/>
    </xf>
    <xf numFmtId="0" fontId="17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110" applyFont="1">
      <alignment/>
      <protection/>
    </xf>
    <xf numFmtId="0" fontId="3" fillId="0" borderId="0" xfId="110" applyFont="1">
      <alignment/>
      <protection/>
    </xf>
    <xf numFmtId="0" fontId="4" fillId="0" borderId="0" xfId="110" applyFont="1">
      <alignment/>
      <protection/>
    </xf>
    <xf numFmtId="0" fontId="0" fillId="0" borderId="0" xfId="110">
      <alignment/>
      <protection/>
    </xf>
    <xf numFmtId="0" fontId="49" fillId="0" borderId="0" xfId="110" applyFont="1" applyFill="1" applyAlignment="1">
      <alignment vertical="center"/>
      <protection/>
    </xf>
    <xf numFmtId="0" fontId="50" fillId="0" borderId="0" xfId="110" applyFont="1" applyFill="1" applyAlignment="1">
      <alignment vertical="center"/>
      <protection/>
    </xf>
    <xf numFmtId="0" fontId="51" fillId="0" borderId="0" xfId="108" applyFont="1" applyFill="1" applyBorder="1" applyAlignment="1">
      <alignment horizontal="center" vertical="center"/>
      <protection/>
    </xf>
    <xf numFmtId="0" fontId="52" fillId="0" borderId="0" xfId="108" applyFont="1" applyFill="1" applyBorder="1" applyAlignment="1">
      <alignment horizontal="center" vertical="center"/>
      <protection/>
    </xf>
    <xf numFmtId="0" fontId="53" fillId="0" borderId="0" xfId="108" applyFont="1" applyFill="1" applyBorder="1" applyAlignment="1">
      <alignment horizontal="center" vertical="center" wrapText="1"/>
      <protection/>
    </xf>
    <xf numFmtId="0" fontId="53" fillId="0" borderId="13" xfId="110" applyFont="1" applyFill="1" applyBorder="1" applyAlignment="1">
      <alignment horizontal="center" vertical="center"/>
      <protection/>
    </xf>
    <xf numFmtId="0" fontId="53" fillId="0" borderId="13" xfId="110" applyFont="1" applyFill="1" applyBorder="1" applyAlignment="1" applyProtection="1">
      <alignment horizontal="center" vertical="center"/>
      <protection locked="0"/>
    </xf>
    <xf numFmtId="0" fontId="50" fillId="0" borderId="13" xfId="109" applyFont="1" applyFill="1" applyBorder="1" applyAlignment="1">
      <alignment horizontal="left" vertical="center" wrapText="1"/>
      <protection/>
    </xf>
    <xf numFmtId="191" fontId="50" fillId="0" borderId="13" xfId="108" applyNumberFormat="1" applyFont="1" applyFill="1" applyBorder="1" applyAlignment="1">
      <alignment horizontal="center" vertical="center"/>
      <protection/>
    </xf>
    <xf numFmtId="0" fontId="54" fillId="0" borderId="13" xfId="109" applyFont="1" applyFill="1" applyBorder="1" applyAlignment="1">
      <alignment horizontal="left" vertical="center" wrapText="1"/>
      <protection/>
    </xf>
    <xf numFmtId="3" fontId="53" fillId="0" borderId="13" xfId="111" applyNumberFormat="1" applyFont="1" applyFill="1" applyBorder="1" applyAlignment="1" applyProtection="1">
      <alignment vertical="center" wrapText="1"/>
      <protection/>
    </xf>
    <xf numFmtId="0" fontId="53" fillId="0" borderId="13" xfId="111" applyFont="1" applyFill="1" applyBorder="1" applyAlignment="1">
      <alignment horizontal="center" vertical="center"/>
      <protection/>
    </xf>
    <xf numFmtId="0" fontId="53" fillId="0" borderId="13" xfId="111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>
      <alignment vertical="center" wrapText="1"/>
    </xf>
    <xf numFmtId="192" fontId="53" fillId="0" borderId="13" xfId="108" applyNumberFormat="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vertical="center" wrapText="1"/>
    </xf>
    <xf numFmtId="191" fontId="53" fillId="0" borderId="13" xfId="108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vertical="center" wrapText="1"/>
    </xf>
    <xf numFmtId="3" fontId="50" fillId="0" borderId="13" xfId="111" applyNumberFormat="1" applyFont="1" applyFill="1" applyBorder="1" applyAlignment="1" applyProtection="1">
      <alignment vertical="center" wrapText="1"/>
      <protection/>
    </xf>
    <xf numFmtId="0" fontId="50" fillId="0" borderId="13" xfId="11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left" vertical="center" wrapText="1"/>
    </xf>
    <xf numFmtId="0" fontId="50" fillId="0" borderId="13" xfId="107" applyFont="1" applyFill="1" applyBorder="1" applyAlignment="1">
      <alignment vertical="center"/>
      <protection/>
    </xf>
    <xf numFmtId="192" fontId="2" fillId="0" borderId="13" xfId="110" applyNumberFormat="1" applyFont="1" applyFill="1" applyBorder="1" applyAlignment="1">
      <alignment horizontal="center" vertical="center"/>
      <protection/>
    </xf>
    <xf numFmtId="0" fontId="2" fillId="0" borderId="13" xfId="107" applyNumberFormat="1" applyFont="1" applyFill="1" applyBorder="1" applyAlignment="1">
      <alignment horizontal="center" vertical="center" wrapText="1"/>
      <protection/>
    </xf>
    <xf numFmtId="191" fontId="2" fillId="0" borderId="13" xfId="108" applyNumberFormat="1" applyFont="1" applyFill="1" applyBorder="1" applyAlignment="1">
      <alignment horizontal="center" vertical="center"/>
      <protection/>
    </xf>
    <xf numFmtId="0" fontId="14" fillId="0" borderId="13" xfId="108" applyNumberFormat="1" applyFont="1" applyFill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0" fontId="49" fillId="0" borderId="0" xfId="110" applyFont="1" applyFill="1" applyAlignment="1">
      <alignment horizontal="left" vertical="center"/>
      <protection/>
    </xf>
    <xf numFmtId="0" fontId="0" fillId="0" borderId="0" xfId="110" applyFont="1" applyAlignment="1">
      <alignment horizontal="center" vertical="center"/>
      <protection/>
    </xf>
    <xf numFmtId="0" fontId="50" fillId="0" borderId="13" xfId="110" applyFont="1" applyFill="1" applyBorder="1" applyAlignment="1">
      <alignment horizontal="left" vertical="center"/>
      <protection/>
    </xf>
    <xf numFmtId="192" fontId="50" fillId="0" borderId="13" xfId="110" applyNumberFormat="1" applyFont="1" applyFill="1" applyBorder="1" applyAlignment="1">
      <alignment horizontal="center" vertical="center"/>
      <protection/>
    </xf>
    <xf numFmtId="0" fontId="14" fillId="0" borderId="13" xfId="110" applyFont="1" applyBorder="1" applyAlignment="1">
      <alignment vertical="center" wrapText="1"/>
      <protection/>
    </xf>
    <xf numFmtId="0" fontId="53" fillId="0" borderId="13" xfId="107" applyFont="1" applyFill="1" applyBorder="1" applyAlignment="1">
      <alignment vertical="center"/>
      <protection/>
    </xf>
    <xf numFmtId="192" fontId="53" fillId="0" borderId="13" xfId="110" applyNumberFormat="1" applyFont="1" applyFill="1" applyBorder="1" applyAlignment="1">
      <alignment horizontal="center" vertical="center"/>
      <protection/>
    </xf>
    <xf numFmtId="0" fontId="13" fillId="0" borderId="13" xfId="110" applyFont="1" applyBorder="1" applyAlignment="1">
      <alignment vertical="center" wrapText="1"/>
      <protection/>
    </xf>
    <xf numFmtId="0" fontId="53" fillId="0" borderId="13" xfId="107" applyFont="1" applyFill="1" applyBorder="1" applyAlignment="1">
      <alignment horizontal="left" vertical="center"/>
      <protection/>
    </xf>
    <xf numFmtId="0" fontId="53" fillId="0" borderId="13" xfId="107" applyFont="1" applyBorder="1" applyAlignment="1">
      <alignment vertical="center" wrapText="1"/>
      <protection/>
    </xf>
    <xf numFmtId="192" fontId="53" fillId="0" borderId="13" xfId="107" applyNumberFormat="1" applyFont="1" applyFill="1" applyBorder="1" applyAlignment="1">
      <alignment horizontal="center" vertical="center"/>
      <protection/>
    </xf>
    <xf numFmtId="0" fontId="53" fillId="0" borderId="13" xfId="107" applyFont="1" applyBorder="1" applyAlignment="1">
      <alignment vertical="center"/>
      <protection/>
    </xf>
    <xf numFmtId="192" fontId="50" fillId="0" borderId="13" xfId="107" applyNumberFormat="1" applyFont="1" applyFill="1" applyBorder="1" applyAlignment="1">
      <alignment horizontal="center" vertical="center"/>
      <protection/>
    </xf>
    <xf numFmtId="0" fontId="2" fillId="0" borderId="13" xfId="110" applyNumberFormat="1" applyFont="1" applyBorder="1" applyAlignment="1">
      <alignment horizontal="left" vertical="center"/>
      <protection/>
    </xf>
    <xf numFmtId="0" fontId="0" fillId="0" borderId="13" xfId="110" applyNumberFormat="1" applyFont="1" applyBorder="1" applyAlignment="1">
      <alignment horizontal="center" vertical="center"/>
      <protection/>
    </xf>
    <xf numFmtId="192" fontId="0" fillId="0" borderId="13" xfId="110" applyNumberFormat="1" applyFont="1" applyBorder="1" applyAlignment="1">
      <alignment horizontal="center" vertical="center"/>
      <protection/>
    </xf>
    <xf numFmtId="0" fontId="2" fillId="0" borderId="13" xfId="110" applyNumberFormat="1" applyFont="1" applyBorder="1" applyAlignment="1">
      <alignment horizontal="center" vertical="center"/>
      <protection/>
    </xf>
    <xf numFmtId="192" fontId="2" fillId="0" borderId="13" xfId="110" applyNumberFormat="1" applyFont="1" applyBorder="1" applyAlignment="1">
      <alignment horizontal="center" vertical="center"/>
      <protection/>
    </xf>
    <xf numFmtId="0" fontId="13" fillId="0" borderId="0" xfId="110" applyFont="1" applyAlignment="1">
      <alignment vertical="center" wrapText="1"/>
      <protection/>
    </xf>
  </cellXfs>
  <cellStyles count="1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2011年财政收入完成情况（剔除转企业）1" xfId="63"/>
    <cellStyle name="Calc Currency (0)" xfId="64"/>
    <cellStyle name="_2013年财政收入计划" xfId="65"/>
    <cellStyle name="_2012年一般预算收支出总表(2012.11.13)" xfId="66"/>
    <cellStyle name="Currency [0]" xfId="67"/>
    <cellStyle name="_2012年初步结算表" xfId="68"/>
    <cellStyle name="_2011年初步结算（确定）1" xfId="69"/>
    <cellStyle name="_2012年预算调整情况（11.13）" xfId="70"/>
    <cellStyle name="Comma [0]" xfId="71"/>
    <cellStyle name="_2015年部门预算汇总" xfId="72"/>
    <cellStyle name="_掇刀2010年结算单（修改）" xfId="73"/>
    <cellStyle name="_2015年部门预算汇总0131" xfId="74"/>
    <cellStyle name="_Book3" xfId="75"/>
    <cellStyle name="_划转村场企业" xfId="76"/>
    <cellStyle name="3232" xfId="77"/>
    <cellStyle name="ColLevel_1" xfId="78"/>
    <cellStyle name="常规 2" xfId="79"/>
    <cellStyle name="comma zerodec" xfId="80"/>
    <cellStyle name="Comma_1995" xfId="81"/>
    <cellStyle name="Currency_1995" xfId="82"/>
    <cellStyle name="Currency1" xfId="83"/>
    <cellStyle name="Date" xfId="84"/>
    <cellStyle name="Dollar (zero dec)" xfId="85"/>
    <cellStyle name="Fixed" xfId="86"/>
    <cellStyle name="Header1" xfId="87"/>
    <cellStyle name="Header2" xfId="88"/>
    <cellStyle name="HEADING1" xfId="89"/>
    <cellStyle name="HEADING2" xfId="90"/>
    <cellStyle name="no dec" xfId="91"/>
    <cellStyle name="Norma,_laroux_4_营业在建 (2)_E21" xfId="92"/>
    <cellStyle name="Normal_#10-Headcount" xfId="93"/>
    <cellStyle name="Percent_laroux" xfId="94"/>
    <cellStyle name="RowLevel_0" xfId="95"/>
    <cellStyle name="Total" xfId="96"/>
    <cellStyle name="百分比 2" xfId="97"/>
    <cellStyle name="表标题" xfId="98"/>
    <cellStyle name="千位[0]_，" xfId="99"/>
    <cellStyle name="差_工资花名册" xfId="100"/>
    <cellStyle name="常规 2 14" xfId="101"/>
    <cellStyle name="千分位_97-917" xfId="102"/>
    <cellStyle name="常规 3" xfId="103"/>
    <cellStyle name="常规 4" xfId="104"/>
    <cellStyle name="常规 7" xfId="105"/>
    <cellStyle name="常规 8" xfId="106"/>
    <cellStyle name="常规_2005年各部门预算" xfId="107"/>
    <cellStyle name="常规_2007年预算执行情况表" xfId="108"/>
    <cellStyle name="常规_2007年预算执行情况表_2010调整预算测算表" xfId="109"/>
    <cellStyle name="常规_2007年预算执行情况表_2012调整预算测算" xfId="110"/>
    <cellStyle name="常规_2015年预算（报市）" xfId="111"/>
    <cellStyle name="千分位[0]_F01-1" xfId="112"/>
    <cellStyle name="分级显示行_1_13区汇总" xfId="113"/>
    <cellStyle name="归盒啦_95" xfId="114"/>
    <cellStyle name="好_工资花名册" xfId="115"/>
    <cellStyle name="后继超链接" xfId="116"/>
    <cellStyle name="霓付 [0]_95" xfId="117"/>
    <cellStyle name="霓付_95" xfId="118"/>
    <cellStyle name="烹拳 [0]_95" xfId="119"/>
    <cellStyle name="烹拳_95" xfId="120"/>
    <cellStyle name="普通_“三部” (2)" xfId="121"/>
    <cellStyle name="千位_，" xfId="122"/>
    <cellStyle name="钎霖_4岿角利" xfId="123"/>
    <cellStyle name="数字" xfId="124"/>
    <cellStyle name="未定义" xfId="125"/>
    <cellStyle name="小数" xfId="126"/>
    <cellStyle name="样式 1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showZeros="0" tabSelected="1" workbookViewId="0" topLeftCell="A1">
      <pane xSplit="1" ySplit="4" topLeftCell="B10" activePane="bottomRight" state="frozen"/>
      <selection pane="bottomRight" activeCell="J15" sqref="J15"/>
    </sheetView>
  </sheetViews>
  <sheetFormatPr defaultColWidth="8.75390625" defaultRowHeight="14.25"/>
  <cols>
    <col min="1" max="1" width="31.75390625" style="4" customWidth="1"/>
    <col min="2" max="4" width="11.125" style="4" customWidth="1"/>
    <col min="5" max="5" width="16.625" style="4" customWidth="1"/>
    <col min="6" max="27" width="9.00390625" style="4" bestFit="1" customWidth="1"/>
    <col min="28" max="16384" width="8.75390625" style="4" customWidth="1"/>
  </cols>
  <sheetData>
    <row r="1" spans="1:4" ht="22.5" customHeight="1">
      <c r="A1" s="32" t="s">
        <v>0</v>
      </c>
      <c r="B1" s="32"/>
      <c r="C1" s="32"/>
      <c r="D1" s="32"/>
    </row>
    <row r="2" spans="1:5" ht="34.5" customHeight="1">
      <c r="A2" s="7" t="s">
        <v>1</v>
      </c>
      <c r="B2" s="7"/>
      <c r="C2" s="7"/>
      <c r="D2" s="7"/>
      <c r="E2" s="7"/>
    </row>
    <row r="3" spans="1:5" ht="20.25" customHeight="1">
      <c r="A3" s="8"/>
      <c r="B3" s="8"/>
      <c r="C3" s="8"/>
      <c r="D3" s="8"/>
      <c r="E3" s="33" t="s">
        <v>2</v>
      </c>
    </row>
    <row r="4" spans="1:5" ht="48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</row>
    <row r="5" spans="1:5" s="3" customFormat="1" ht="48" customHeight="1">
      <c r="A5" s="34" t="s">
        <v>8</v>
      </c>
      <c r="B5" s="35">
        <f>SUM(B6:B9)</f>
        <v>32759</v>
      </c>
      <c r="C5" s="35">
        <f>SUM(C6:C9)</f>
        <v>-11837</v>
      </c>
      <c r="D5" s="35">
        <f>SUM(D6:D9)</f>
        <v>20922</v>
      </c>
      <c r="E5" s="36"/>
    </row>
    <row r="6" spans="1:5" s="31" customFormat="1" ht="48" customHeight="1">
      <c r="A6" s="37" t="s">
        <v>9</v>
      </c>
      <c r="B6" s="38">
        <v>31929</v>
      </c>
      <c r="C6" s="38">
        <v>-14837</v>
      </c>
      <c r="D6" s="38">
        <f>B6+C6</f>
        <v>17092</v>
      </c>
      <c r="E6" s="39"/>
    </row>
    <row r="7" spans="1:5" s="31" customFormat="1" ht="48" customHeight="1">
      <c r="A7" s="40" t="s">
        <v>10</v>
      </c>
      <c r="B7" s="38">
        <v>500</v>
      </c>
      <c r="C7" s="38"/>
      <c r="D7" s="38">
        <f>B7+C7</f>
        <v>500</v>
      </c>
      <c r="E7" s="39"/>
    </row>
    <row r="8" spans="1:5" s="31" customFormat="1" ht="48" customHeight="1">
      <c r="A8" s="40" t="s">
        <v>11</v>
      </c>
      <c r="B8" s="38">
        <v>330</v>
      </c>
      <c r="C8" s="38"/>
      <c r="D8" s="38">
        <f>B8+C8</f>
        <v>330</v>
      </c>
      <c r="E8" s="39"/>
    </row>
    <row r="9" spans="1:5" s="31" customFormat="1" ht="48" customHeight="1">
      <c r="A9" s="40" t="s">
        <v>12</v>
      </c>
      <c r="B9" s="38"/>
      <c r="C9" s="38">
        <v>3000</v>
      </c>
      <c r="D9" s="38">
        <f>B9+C9</f>
        <v>3000</v>
      </c>
      <c r="E9" s="39"/>
    </row>
    <row r="10" spans="1:5" s="3" customFormat="1" ht="48" customHeight="1">
      <c r="A10" s="26" t="s">
        <v>13</v>
      </c>
      <c r="B10" s="35">
        <f>SUM(B11:B12)</f>
        <v>0</v>
      </c>
      <c r="C10" s="35">
        <f>SUM(C11:C12)</f>
        <v>15844</v>
      </c>
      <c r="D10" s="35">
        <f>SUM(D11:D12)</f>
        <v>15844</v>
      </c>
      <c r="E10" s="36"/>
    </row>
    <row r="11" spans="1:5" s="3" customFormat="1" ht="48" customHeight="1">
      <c r="A11" s="41" t="s">
        <v>14</v>
      </c>
      <c r="B11" s="38"/>
      <c r="C11" s="42">
        <f>4600+7500+1200+2544</f>
        <v>15844</v>
      </c>
      <c r="D11" s="38">
        <f>B11+C11</f>
        <v>15844</v>
      </c>
      <c r="E11" s="39"/>
    </row>
    <row r="12" spans="1:5" s="3" customFormat="1" ht="48" customHeight="1">
      <c r="A12" s="43" t="s">
        <v>15</v>
      </c>
      <c r="B12" s="38"/>
      <c r="C12" s="42"/>
      <c r="D12" s="38">
        <f>B12+C12</f>
        <v>0</v>
      </c>
      <c r="E12" s="39"/>
    </row>
    <row r="13" spans="1:5" s="3" customFormat="1" ht="48" customHeight="1">
      <c r="A13" s="34" t="s">
        <v>16</v>
      </c>
      <c r="B13" s="35">
        <v>2000</v>
      </c>
      <c r="C13" s="44"/>
      <c r="D13" s="35">
        <f>B13+C13</f>
        <v>2000</v>
      </c>
      <c r="E13" s="36"/>
    </row>
    <row r="14" spans="1:5" s="3" customFormat="1" ht="48" customHeight="1">
      <c r="A14" s="45" t="s">
        <v>17</v>
      </c>
      <c r="B14" s="35">
        <f>SUM(B15:B17)</f>
        <v>0</v>
      </c>
      <c r="C14" s="35">
        <f>SUM(C15:C17)</f>
        <v>10168</v>
      </c>
      <c r="D14" s="35">
        <f>SUM(D15:D17)</f>
        <v>10168</v>
      </c>
      <c r="E14" s="36"/>
    </row>
    <row r="15" spans="1:5" s="31" customFormat="1" ht="48" customHeight="1">
      <c r="A15" s="41" t="s">
        <v>18</v>
      </c>
      <c r="B15" s="38"/>
      <c r="C15" s="38">
        <v>4423</v>
      </c>
      <c r="D15" s="38">
        <f>B15+C15</f>
        <v>4423</v>
      </c>
      <c r="E15" s="39"/>
    </row>
    <row r="16" spans="1:5" s="31" customFormat="1" ht="48" customHeight="1">
      <c r="A16" s="43" t="s">
        <v>19</v>
      </c>
      <c r="B16" s="38"/>
      <c r="C16" s="38">
        <v>2301</v>
      </c>
      <c r="D16" s="38">
        <f>B16+C16</f>
        <v>2301</v>
      </c>
      <c r="E16" s="39"/>
    </row>
    <row r="17" spans="1:5" s="31" customFormat="1" ht="48" customHeight="1">
      <c r="A17" s="43" t="s">
        <v>20</v>
      </c>
      <c r="B17" s="38"/>
      <c r="C17" s="38">
        <v>3444</v>
      </c>
      <c r="D17" s="38">
        <f>B17+C17</f>
        <v>3444</v>
      </c>
      <c r="E17" s="39"/>
    </row>
    <row r="18" spans="1:5" s="3" customFormat="1" ht="48" customHeight="1">
      <c r="A18" s="46"/>
      <c r="B18" s="47"/>
      <c r="C18" s="47"/>
      <c r="D18" s="38"/>
      <c r="E18" s="39"/>
    </row>
    <row r="19" spans="1:5" s="3" customFormat="1" ht="48" customHeight="1">
      <c r="A19" s="48" t="s">
        <v>21</v>
      </c>
      <c r="B19" s="49">
        <f>B5+B10+B13+B14</f>
        <v>34759</v>
      </c>
      <c r="C19" s="49">
        <f>C5+C10+C13+C14</f>
        <v>14175</v>
      </c>
      <c r="D19" s="49">
        <f>D5+D10+D13+D14</f>
        <v>48934</v>
      </c>
      <c r="E19" s="39"/>
    </row>
    <row r="20" ht="14.25">
      <c r="E20" s="50"/>
    </row>
  </sheetData>
  <sheetProtection/>
  <mergeCells count="2">
    <mergeCell ref="A1:D1"/>
    <mergeCell ref="A2:E2"/>
  </mergeCells>
  <printOptions horizontalCentered="1"/>
  <pageMargins left="0.5905511811023623" right="0.5905511811023623" top="0.5902777777777778" bottom="0.5118110236220472" header="0.5118110236220472" footer="0.5118110236220472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"/>
  <sheetViews>
    <sheetView showZeros="0" workbookViewId="0" topLeftCell="A1">
      <pane xSplit="1" ySplit="4" topLeftCell="B11" activePane="bottomRight" state="frozen"/>
      <selection pane="bottomRight" activeCell="G6" sqref="G6"/>
    </sheetView>
  </sheetViews>
  <sheetFormatPr defaultColWidth="8.75390625" defaultRowHeight="14.25"/>
  <cols>
    <col min="1" max="1" width="39.25390625" style="4" customWidth="1"/>
    <col min="2" max="4" width="11.625" style="4" customWidth="1"/>
    <col min="5" max="5" width="15.375" style="4" customWidth="1"/>
    <col min="6" max="28" width="9.00390625" style="4" bestFit="1" customWidth="1"/>
    <col min="29" max="16384" width="8.75390625" style="4" customWidth="1"/>
  </cols>
  <sheetData>
    <row r="1" spans="1:5" ht="22.5" customHeight="1">
      <c r="A1" s="5" t="s">
        <v>22</v>
      </c>
      <c r="B1" s="6"/>
      <c r="C1" s="6"/>
      <c r="D1" s="6"/>
      <c r="E1" s="6"/>
    </row>
    <row r="2" spans="1:5" ht="34.5" customHeight="1">
      <c r="A2" s="7" t="s">
        <v>23</v>
      </c>
      <c r="B2" s="7"/>
      <c r="C2" s="7"/>
      <c r="D2" s="7"/>
      <c r="E2" s="7"/>
    </row>
    <row r="3" spans="1:5" ht="20.25" customHeight="1">
      <c r="A3" s="8"/>
      <c r="B3" s="8"/>
      <c r="C3" s="8"/>
      <c r="D3" s="8"/>
      <c r="E3" s="9" t="s">
        <v>2</v>
      </c>
    </row>
    <row r="4" spans="1:5" ht="4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 s="1" customFormat="1" ht="34.5" customHeight="1">
      <c r="A5" s="12" t="s">
        <v>24</v>
      </c>
      <c r="B5" s="13">
        <f>SUM(B6:B11)</f>
        <v>15044</v>
      </c>
      <c r="C5" s="13">
        <f>SUM(C6:C11)</f>
        <v>23311</v>
      </c>
      <c r="D5" s="13">
        <f>SUM(D6:D11)</f>
        <v>38355</v>
      </c>
      <c r="E5" s="14"/>
    </row>
    <row r="6" spans="1:5" s="2" customFormat="1" ht="53.25" customHeight="1">
      <c r="A6" s="15" t="s">
        <v>25</v>
      </c>
      <c r="B6" s="16">
        <v>9200</v>
      </c>
      <c r="C6" s="17">
        <v>-115</v>
      </c>
      <c r="D6" s="16">
        <f aca="true" t="shared" si="0" ref="D6:D13">B6+C6</f>
        <v>9085</v>
      </c>
      <c r="E6" s="18"/>
    </row>
    <row r="7" spans="1:5" s="2" customFormat="1" ht="34.5" customHeight="1">
      <c r="A7" s="15" t="s">
        <v>26</v>
      </c>
      <c r="B7" s="16">
        <v>500</v>
      </c>
      <c r="C7" s="19"/>
      <c r="D7" s="16">
        <f t="shared" si="0"/>
        <v>500</v>
      </c>
      <c r="E7" s="20"/>
    </row>
    <row r="8" spans="1:5" s="2" customFormat="1" ht="34.5" customHeight="1">
      <c r="A8" s="15" t="s">
        <v>27</v>
      </c>
      <c r="B8" s="16">
        <v>330</v>
      </c>
      <c r="C8" s="21"/>
      <c r="D8" s="16">
        <f t="shared" si="0"/>
        <v>330</v>
      </c>
      <c r="E8" s="22"/>
    </row>
    <row r="9" spans="1:5" s="2" customFormat="1" ht="34.5" customHeight="1">
      <c r="A9" s="15" t="s">
        <v>28</v>
      </c>
      <c r="B9" s="16">
        <v>3014</v>
      </c>
      <c r="C9" s="21">
        <v>858</v>
      </c>
      <c r="D9" s="16">
        <f t="shared" si="0"/>
        <v>3872</v>
      </c>
      <c r="E9" s="20"/>
    </row>
    <row r="10" spans="1:5" s="2" customFormat="1" ht="56.25" customHeight="1">
      <c r="A10" s="15" t="s">
        <v>29</v>
      </c>
      <c r="B10" s="16"/>
      <c r="C10" s="21">
        <f>15844+4423</f>
        <v>20267</v>
      </c>
      <c r="D10" s="16">
        <f t="shared" si="0"/>
        <v>20267</v>
      </c>
      <c r="E10" s="22"/>
    </row>
    <row r="11" spans="1:5" s="3" customFormat="1" ht="34.5" customHeight="1">
      <c r="A11" s="15" t="s">
        <v>30</v>
      </c>
      <c r="B11" s="16">
        <v>2000</v>
      </c>
      <c r="C11" s="16">
        <v>2301</v>
      </c>
      <c r="D11" s="16">
        <f t="shared" si="0"/>
        <v>4301</v>
      </c>
      <c r="E11" s="20"/>
    </row>
    <row r="12" spans="1:5" s="3" customFormat="1" ht="34.5" customHeight="1">
      <c r="A12" s="23" t="s">
        <v>31</v>
      </c>
      <c r="B12" s="24">
        <v>4000</v>
      </c>
      <c r="C12" s="13"/>
      <c r="D12" s="13">
        <f t="shared" si="0"/>
        <v>4000</v>
      </c>
      <c r="E12" s="25"/>
    </row>
    <row r="13" spans="1:5" s="3" customFormat="1" ht="34.5" customHeight="1">
      <c r="A13" s="26" t="s">
        <v>32</v>
      </c>
      <c r="B13" s="13">
        <v>15715</v>
      </c>
      <c r="C13" s="27">
        <v>-9136</v>
      </c>
      <c r="D13" s="13">
        <f t="shared" si="0"/>
        <v>6579</v>
      </c>
      <c r="E13" s="20"/>
    </row>
    <row r="14" spans="1:5" s="3" customFormat="1" ht="34.5" customHeight="1">
      <c r="A14" s="26"/>
      <c r="B14" s="13"/>
      <c r="C14" s="27"/>
      <c r="D14" s="13"/>
      <c r="E14" s="20"/>
    </row>
    <row r="15" spans="1:5" s="3" customFormat="1" ht="38.25" customHeight="1">
      <c r="A15" s="28" t="s">
        <v>33</v>
      </c>
      <c r="B15" s="29">
        <f>B5+B12+B13</f>
        <v>34759</v>
      </c>
      <c r="C15" s="29">
        <f>C5+C12+C13</f>
        <v>14175</v>
      </c>
      <c r="D15" s="29">
        <f>D5+D12+D13</f>
        <v>48934</v>
      </c>
      <c r="E15" s="30"/>
    </row>
  </sheetData>
  <sheetProtection/>
  <mergeCells count="1">
    <mergeCell ref="A2:E2"/>
  </mergeCells>
  <printOptions horizontalCentered="1"/>
  <pageMargins left="0.2755905511811024" right="0.2362204724409449" top="0.7874015748031497" bottom="0.5118110236220472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石泉县财政局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我读书少你别骗我</cp:lastModifiedBy>
  <cp:lastPrinted>2023-10-20T06:44:43Z</cp:lastPrinted>
  <dcterms:created xsi:type="dcterms:W3CDTF">2014-09-22T03:20:24Z</dcterms:created>
  <dcterms:modified xsi:type="dcterms:W3CDTF">2023-12-26T07:23:28Z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CB7F0B03757043FA89FEBE5AB2753084_13</vt:lpwstr>
  </property>
</Properties>
</file>