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春季" sheetId="1" r:id="rId1"/>
  </sheets>
  <definedNames>
    <definedName name="_xlnm.Print_Area" localSheetId="0">'2022年春季'!$A$1:$N$9</definedName>
  </definedNames>
  <calcPr calcId="144525"/>
</workbook>
</file>

<file path=xl/sharedStrings.xml><?xml version="1.0" encoding="utf-8"?>
<sst xmlns="http://schemas.openxmlformats.org/spreadsheetml/2006/main" count="27" uniqueCount="21">
  <si>
    <t>附件：</t>
  </si>
  <si>
    <t>石泉县2022年学生资助补助经费（普通高中国家助学金第一批）分配表</t>
  </si>
  <si>
    <t>单位：人，元。</t>
  </si>
  <si>
    <t>学校</t>
  </si>
  <si>
    <t>春季学期国家助学金</t>
  </si>
  <si>
    <t>预拨秋季学期助学金</t>
  </si>
  <si>
    <t>下达资金合计                       （安财教（2022）18号）</t>
  </si>
  <si>
    <t>备注</t>
  </si>
  <si>
    <t>一般贫困生</t>
  </si>
  <si>
    <t>特困生</t>
  </si>
  <si>
    <t>合计</t>
  </si>
  <si>
    <t>中央资金</t>
  </si>
  <si>
    <t>省级资金</t>
  </si>
  <si>
    <t>人数</t>
  </si>
  <si>
    <t>补助    标准</t>
  </si>
  <si>
    <t>补助     资金</t>
  </si>
  <si>
    <t>补助     标准</t>
  </si>
  <si>
    <t>补助    资金</t>
  </si>
  <si>
    <t>石泉县石泉中学</t>
  </si>
  <si>
    <t>中央直达资金</t>
  </si>
  <si>
    <t>石泉县江南中学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</si>
</sst>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Zeros="0" tabSelected="1" workbookViewId="0">
      <pane xSplit="1" ySplit="6" topLeftCell="B7" activePane="bottomRight" state="frozen"/>
      <selection/>
      <selection pane="topRight"/>
      <selection pane="bottomLeft"/>
      <selection pane="bottomRight" activeCell="Q4" sqref="Q4"/>
    </sheetView>
  </sheetViews>
  <sheetFormatPr defaultColWidth="9" defaultRowHeight="38.25" customHeight="1"/>
  <cols>
    <col min="1" max="1" width="16.75" style="2" customWidth="1"/>
    <col min="2" max="9" width="9.25" style="2" customWidth="1"/>
    <col min="10" max="10" width="11" style="2" customWidth="1"/>
    <col min="11" max="13" width="10.75" style="2" customWidth="1"/>
    <col min="14" max="14" width="9.25" style="2" customWidth="1"/>
    <col min="15" max="16" width="9" style="2"/>
    <col min="17" max="17" width="12.625" style="2"/>
    <col min="18" max="16384" width="9" style="2"/>
  </cols>
  <sheetData>
    <row r="1" customHeight="1" spans="1:1">
      <c r="A1" s="3" t="s">
        <v>0</v>
      </c>
    </row>
    <row r="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spans="1:14">
      <c r="A3" s="4"/>
      <c r="B3" s="4"/>
      <c r="C3" s="4"/>
      <c r="D3" s="4"/>
      <c r="E3" s="4"/>
      <c r="F3" s="4"/>
      <c r="G3" s="5" t="s">
        <v>2</v>
      </c>
      <c r="H3" s="5"/>
      <c r="I3" s="5"/>
      <c r="J3" s="5"/>
      <c r="K3" s="5"/>
      <c r="L3" s="5"/>
      <c r="M3" s="5"/>
      <c r="N3" s="5"/>
    </row>
    <row r="4" ht="33" customHeight="1" spans="1:14">
      <c r="A4" s="6" t="s">
        <v>3</v>
      </c>
      <c r="B4" s="6" t="s">
        <v>4</v>
      </c>
      <c r="C4" s="6"/>
      <c r="D4" s="6"/>
      <c r="E4" s="6"/>
      <c r="F4" s="6"/>
      <c r="G4" s="6"/>
      <c r="H4" s="6"/>
      <c r="I4" s="6"/>
      <c r="J4" s="6" t="s">
        <v>5</v>
      </c>
      <c r="K4" s="9" t="s">
        <v>6</v>
      </c>
      <c r="L4" s="9"/>
      <c r="M4" s="10"/>
      <c r="N4" s="8" t="s">
        <v>7</v>
      </c>
    </row>
    <row r="5" ht="33" customHeight="1" spans="1:14">
      <c r="A5" s="6"/>
      <c r="B5" s="7" t="s">
        <v>8</v>
      </c>
      <c r="C5" s="7"/>
      <c r="D5" s="7"/>
      <c r="E5" s="7" t="s">
        <v>9</v>
      </c>
      <c r="F5" s="7"/>
      <c r="G5" s="7"/>
      <c r="H5" s="7" t="s">
        <v>10</v>
      </c>
      <c r="I5" s="7"/>
      <c r="J5" s="6"/>
      <c r="K5" s="11" t="s">
        <v>10</v>
      </c>
      <c r="L5" s="11" t="s">
        <v>11</v>
      </c>
      <c r="M5" s="11" t="s">
        <v>12</v>
      </c>
      <c r="N5" s="8"/>
    </row>
    <row r="6" customHeight="1" spans="1:14">
      <c r="A6" s="6"/>
      <c r="B6" s="6" t="s">
        <v>13</v>
      </c>
      <c r="C6" s="6" t="s">
        <v>14</v>
      </c>
      <c r="D6" s="6" t="s">
        <v>15</v>
      </c>
      <c r="E6" s="6" t="s">
        <v>13</v>
      </c>
      <c r="F6" s="6" t="s">
        <v>16</v>
      </c>
      <c r="G6" s="6" t="s">
        <v>17</v>
      </c>
      <c r="H6" s="6" t="s">
        <v>13</v>
      </c>
      <c r="I6" s="6" t="s">
        <v>17</v>
      </c>
      <c r="J6" s="6"/>
      <c r="K6" s="12"/>
      <c r="L6" s="12"/>
      <c r="M6" s="12"/>
      <c r="N6" s="8"/>
    </row>
    <row r="7" s="1" customFormat="1" customHeight="1" spans="1:14">
      <c r="A7" s="6" t="s">
        <v>10</v>
      </c>
      <c r="B7" s="6">
        <f>SUM(B8:B9)</f>
        <v>69</v>
      </c>
      <c r="C7" s="6">
        <f t="shared" ref="C7:K7" si="0">SUM(C8:C9)</f>
        <v>1500</v>
      </c>
      <c r="D7" s="6">
        <f t="shared" si="0"/>
        <v>51750</v>
      </c>
      <c r="E7" s="6">
        <f t="shared" si="0"/>
        <v>485</v>
      </c>
      <c r="F7" s="6">
        <f t="shared" si="0"/>
        <v>2500</v>
      </c>
      <c r="G7" s="6">
        <f t="shared" si="0"/>
        <v>606250</v>
      </c>
      <c r="H7" s="6">
        <f t="shared" si="0"/>
        <v>554</v>
      </c>
      <c r="I7" s="6">
        <f t="shared" si="0"/>
        <v>658000</v>
      </c>
      <c r="J7" s="6">
        <f t="shared" si="0"/>
        <v>692000</v>
      </c>
      <c r="K7" s="6">
        <f>SUM(K8:K9)</f>
        <v>1350000</v>
      </c>
      <c r="L7" s="6">
        <f>SUM(L8:L9)</f>
        <v>1190000</v>
      </c>
      <c r="M7" s="6">
        <f>SUM(M8:M9)</f>
        <v>160000</v>
      </c>
      <c r="N7" s="8"/>
    </row>
    <row r="8" s="1" customFormat="1" customHeight="1" spans="1:14">
      <c r="A8" s="6" t="s">
        <v>18</v>
      </c>
      <c r="B8" s="6">
        <v>12</v>
      </c>
      <c r="C8" s="6">
        <v>750</v>
      </c>
      <c r="D8" s="6">
        <f>B8*C8</f>
        <v>9000</v>
      </c>
      <c r="E8" s="6">
        <v>376</v>
      </c>
      <c r="F8" s="6">
        <v>1250</v>
      </c>
      <c r="G8" s="6">
        <f>E8*F8</f>
        <v>470000</v>
      </c>
      <c r="H8" s="6">
        <f>B8+E8</f>
        <v>388</v>
      </c>
      <c r="I8" s="6">
        <f>D8+G8</f>
        <v>479000</v>
      </c>
      <c r="J8" s="6">
        <f>I8+25000</f>
        <v>504000</v>
      </c>
      <c r="K8" s="6">
        <f>L8+M8</f>
        <v>983000</v>
      </c>
      <c r="L8" s="6">
        <f>(I8+J8)*0.88+1960</f>
        <v>867000</v>
      </c>
      <c r="M8" s="6">
        <f>I8+J8-L8</f>
        <v>116000</v>
      </c>
      <c r="N8" s="13" t="s">
        <v>19</v>
      </c>
    </row>
    <row r="9" s="1" customFormat="1" customHeight="1" spans="1:14">
      <c r="A9" s="8" t="s">
        <v>20</v>
      </c>
      <c r="B9" s="6">
        <v>57</v>
      </c>
      <c r="C9" s="6">
        <v>750</v>
      </c>
      <c r="D9" s="6">
        <f>B9*C9</f>
        <v>42750</v>
      </c>
      <c r="E9" s="6">
        <v>109</v>
      </c>
      <c r="F9" s="6">
        <v>1250</v>
      </c>
      <c r="G9" s="6">
        <f>E9*F9</f>
        <v>136250</v>
      </c>
      <c r="H9" s="6">
        <f>B9+E9</f>
        <v>166</v>
      </c>
      <c r="I9" s="6">
        <f>D9+G9</f>
        <v>179000</v>
      </c>
      <c r="J9" s="6">
        <f>I9+9000</f>
        <v>188000</v>
      </c>
      <c r="K9" s="6">
        <f>L9+M9</f>
        <v>367000</v>
      </c>
      <c r="L9" s="6">
        <f>(I9+J9)*0.88+40</f>
        <v>323000</v>
      </c>
      <c r="M9" s="6">
        <f>I9+J9-L9</f>
        <v>44000</v>
      </c>
      <c r="N9" s="13" t="s">
        <v>19</v>
      </c>
    </row>
  </sheetData>
  <protectedRanges>
    <protectedRange sqref="E8:E9" name="区域2"/>
    <protectedRange sqref="B8:B9" name="区域1"/>
  </protectedRanges>
  <mergeCells count="13">
    <mergeCell ref="A2:N2"/>
    <mergeCell ref="G3:N3"/>
    <mergeCell ref="B4:I4"/>
    <mergeCell ref="K4:M4"/>
    <mergeCell ref="B5:D5"/>
    <mergeCell ref="E5:G5"/>
    <mergeCell ref="H5:I5"/>
    <mergeCell ref="A4:A6"/>
    <mergeCell ref="J4:J6"/>
    <mergeCell ref="K5:K6"/>
    <mergeCell ref="L5:L6"/>
    <mergeCell ref="M5:M6"/>
    <mergeCell ref="N4:N6"/>
  </mergeCells>
  <printOptions horizontalCentered="1"/>
  <pageMargins left="0.314583333333333" right="0.314583333333333" top="0.747916666666667" bottom="0.747916666666667" header="0.314583333333333" footer="0.314583333333333"/>
  <pageSetup paperSize="9" orientation="landscape" blackAndWhite="1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2022年春季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明耀</cp:lastModifiedBy>
  <dcterms:created xsi:type="dcterms:W3CDTF">2018-05-23T00:31:00Z</dcterms:created>
  <cp:lastPrinted>2020-04-01T06:18:00Z</cp:lastPrinted>
  <dcterms:modified xsi:type="dcterms:W3CDTF">2022-04-07T08:47:58Z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A70749BA1A1F4DEA9068B6E15B1A8ED9</vt:lpwstr>
  </property>
</Properties>
</file>