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8" activeTab="0"/>
  </bookViews>
  <sheets>
    <sheet name="汇总表" sheetId="1" r:id="rId1"/>
    <sheet name="城关镇" sheetId="2" r:id="rId2"/>
    <sheet name="池河镇" sheetId="3" r:id="rId3"/>
    <sheet name="喜河镇" sheetId="4" r:id="rId4"/>
    <sheet name="人社局" sheetId="5" r:id="rId5"/>
    <sheet name="水利设施验收表 (2)" sheetId="6" state="hidden" r:id="rId6"/>
  </sheets>
  <definedNames>
    <definedName name="_xlnm.Print_Titles" localSheetId="1">'城关镇'!$3:$4</definedName>
    <definedName name="_xlnm.Print_Titles" localSheetId="2">'池河镇'!$3:$4</definedName>
    <definedName name="_xlnm.Print_Titles" localSheetId="3">'喜河镇'!$4:$5</definedName>
  </definedNames>
  <calcPr fullCalcOnLoad="1"/>
</workbook>
</file>

<file path=xl/sharedStrings.xml><?xml version="1.0" encoding="utf-8"?>
<sst xmlns="http://schemas.openxmlformats.org/spreadsheetml/2006/main" count="254" uniqueCount="135">
  <si>
    <t>附件1</t>
  </si>
  <si>
    <t>2020年石泉县后扶项目验收汇总表</t>
  </si>
  <si>
    <t>序号</t>
  </si>
  <si>
    <t>项目单位</t>
  </si>
  <si>
    <t>计划项目数（个）</t>
  </si>
  <si>
    <t>计划资金 （万元）</t>
  </si>
  <si>
    <t>核定项目数（个）</t>
  </si>
  <si>
    <t>核定金额 （万元）</t>
  </si>
  <si>
    <t>备注</t>
  </si>
  <si>
    <t>合计</t>
  </si>
  <si>
    <t>城关镇</t>
  </si>
  <si>
    <t>池河镇</t>
  </si>
  <si>
    <t>喜河镇</t>
  </si>
  <si>
    <t>人社局</t>
  </si>
  <si>
    <t>附件2</t>
  </si>
  <si>
    <t>2020年石泉县后扶项目验收明细表（城关镇）</t>
  </si>
  <si>
    <t>项目名称</t>
  </si>
  <si>
    <t>计划文件</t>
  </si>
  <si>
    <t>计划规模
（㎡）</t>
  </si>
  <si>
    <t>验收格次</t>
  </si>
  <si>
    <t>核定规模（㎡）</t>
  </si>
  <si>
    <t>核定金额
（万元）</t>
  </si>
  <si>
    <t>合格</t>
  </si>
  <si>
    <t>不合格</t>
  </si>
  <si>
    <t>一</t>
  </si>
  <si>
    <t>卫生室</t>
  </si>
  <si>
    <t>城关镇汉水明珠安置点</t>
  </si>
  <si>
    <t>石办发（2020）17号    石后扶办发（2020）7号</t>
  </si>
  <si>
    <t>60㎡卫生室</t>
  </si>
  <si>
    <t>113.76㎡   卫生室</t>
  </si>
  <si>
    <t>二</t>
  </si>
  <si>
    <t>社区工厂</t>
  </si>
  <si>
    <t>1500㎡社区工厂</t>
  </si>
  <si>
    <t>1500㎡     社区工厂</t>
  </si>
  <si>
    <t>城关镇江南移民搬迁安置示范小区</t>
  </si>
  <si>
    <t>石办发（2020）17号</t>
  </si>
  <si>
    <t>400㎡社区工厂</t>
  </si>
  <si>
    <t>400㎡      社区工厂</t>
  </si>
  <si>
    <t>城关镇双沟安置点</t>
  </si>
  <si>
    <t>205㎡社区工厂</t>
  </si>
  <si>
    <t>205㎡      社区工厂</t>
  </si>
  <si>
    <t>城关镇泰丰安置点</t>
  </si>
  <si>
    <t>1100㎡社区工厂</t>
  </si>
  <si>
    <t>1100㎡     社区工厂</t>
  </si>
  <si>
    <t>附件3</t>
  </si>
  <si>
    <t>2020年石泉县后扶项目验收明细表（池河镇）</t>
  </si>
  <si>
    <t>计划规模 
（㎡、处）</t>
  </si>
  <si>
    <t>核定规模
（㎡、处）</t>
  </si>
  <si>
    <t>核定金额  （万元）</t>
  </si>
  <si>
    <t>综治警务中心</t>
  </si>
  <si>
    <t>池河镇集镇西区集中安置点   综治警务中心</t>
  </si>
  <si>
    <t>石办发〔2020〕17号       石后扶办发〔2020〕7号</t>
  </si>
  <si>
    <t>300㎡</t>
  </si>
  <si>
    <t>室内采购</t>
  </si>
  <si>
    <t>物业管理用房共建</t>
  </si>
  <si>
    <t>池河镇明星村避灾扶贫搬迁安置点综治警务中心</t>
  </si>
  <si>
    <t>70㎡</t>
  </si>
  <si>
    <t>池河镇集镇东区集中安置点   综治警务中心</t>
  </si>
  <si>
    <t>石办发（2020）17号    石后扶办发〔2020〕7号</t>
  </si>
  <si>
    <t>60㎡</t>
  </si>
  <si>
    <t>池河镇明星村避灾扶贫搬迁安置点卫生室</t>
  </si>
  <si>
    <t>石后扶办发（2020）7号</t>
  </si>
  <si>
    <t>240㎡</t>
  </si>
  <si>
    <t>室外配套设施</t>
  </si>
  <si>
    <t>三</t>
  </si>
  <si>
    <t>公厕</t>
  </si>
  <si>
    <t>池河镇明星村避灾扶贫搬迁安置点</t>
  </si>
  <si>
    <t>四</t>
  </si>
  <si>
    <t>污水管网配套</t>
  </si>
  <si>
    <t>池河镇集镇西区集中安置点</t>
  </si>
  <si>
    <t>300m</t>
  </si>
  <si>
    <t>五</t>
  </si>
  <si>
    <t>小型污水处理站</t>
  </si>
  <si>
    <t>池河镇大阳村安置点</t>
  </si>
  <si>
    <t>1处</t>
  </si>
  <si>
    <t>六</t>
  </si>
  <si>
    <t>天然气天然气管道配套</t>
  </si>
  <si>
    <t>天然气管道配套</t>
  </si>
  <si>
    <t>附件4</t>
  </si>
  <si>
    <t>2020年石泉县后扶项目验收明细表（喜河镇）</t>
  </si>
  <si>
    <r>
      <t>计划规模
（</t>
    </r>
    <r>
      <rPr>
        <b/>
        <sz val="10"/>
        <rFont val="SimSun"/>
        <family val="0"/>
      </rPr>
      <t>㎡</t>
    </r>
    <r>
      <rPr>
        <b/>
        <sz val="10"/>
        <rFont val="宋体"/>
        <family val="0"/>
      </rPr>
      <t>）</t>
    </r>
  </si>
  <si>
    <t>核定规模
（㎡）</t>
  </si>
  <si>
    <t>审计金额（万元）</t>
  </si>
  <si>
    <t>合 计</t>
  </si>
  <si>
    <t>3100㎡社区工厂</t>
  </si>
  <si>
    <t>900.35㎡社区工厂</t>
  </si>
  <si>
    <t>喜河镇喜河社区安置点</t>
  </si>
  <si>
    <t>附件5</t>
  </si>
  <si>
    <t>2020年石泉县后扶项目验收明细表（人社局）</t>
  </si>
  <si>
    <r>
      <t>计划规模 
（</t>
    </r>
    <r>
      <rPr>
        <b/>
        <sz val="10"/>
        <rFont val="SimSun"/>
        <family val="0"/>
      </rPr>
      <t>处</t>
    </r>
    <r>
      <rPr>
        <b/>
        <sz val="10"/>
        <rFont val="宋体"/>
        <family val="0"/>
      </rPr>
      <t>）</t>
    </r>
  </si>
  <si>
    <t>核定规模
（处）</t>
  </si>
  <si>
    <t>核定资金
（万元）</t>
  </si>
  <si>
    <t>智慧社区服务管理平台建设</t>
  </si>
  <si>
    <t>石发改发（2020）440号</t>
  </si>
  <si>
    <t>其中云服务采购费7.54万元，系统采购费33.96万元，硬件采购费35.09万元（西苑社区硬件采购费8.71万元）</t>
  </si>
  <si>
    <t>脱贫攻坚基础设施项目验收汇总表（水利类）</t>
  </si>
  <si>
    <t>项目单位（签章）：</t>
  </si>
  <si>
    <t>石泉县水利局</t>
  </si>
  <si>
    <t>项目单位负责人（签字）</t>
  </si>
  <si>
    <t>：</t>
  </si>
  <si>
    <t>计划规模</t>
  </si>
  <si>
    <t>初设资金（万元）</t>
  </si>
  <si>
    <t>合同金额（万元）</t>
  </si>
  <si>
    <t>自验金额（万元）</t>
  </si>
  <si>
    <t>核定金额（万元）</t>
  </si>
  <si>
    <t>安全饮水</t>
  </si>
  <si>
    <t>2018年脱贫攻坚国开行贷款项目</t>
  </si>
  <si>
    <t>城关镇五三村供水工程</t>
  </si>
  <si>
    <t>石发改发（2017）717号</t>
  </si>
  <si>
    <t>√</t>
  </si>
  <si>
    <t>城关镇珍珠河村供水工程</t>
  </si>
  <si>
    <t>城关镇元岭村三组供水工程</t>
  </si>
  <si>
    <t>城关镇双桥村一组供水工程</t>
  </si>
  <si>
    <t>曾溪镇大沟村二组、五组供水工程</t>
  </si>
  <si>
    <t>池河镇合一村六组供水工程</t>
  </si>
  <si>
    <r>
      <t>石发改发[</t>
    </r>
    <r>
      <rPr>
        <sz val="10"/>
        <rFont val="宋体"/>
        <family val="0"/>
      </rPr>
      <t>2017]717号</t>
    </r>
  </si>
  <si>
    <t>池河镇柏安村一三四六组供水工程</t>
  </si>
  <si>
    <t>池河镇五爱村供水工程</t>
  </si>
  <si>
    <t>池河镇良田村供水工程</t>
  </si>
  <si>
    <t>中池镇茶里村供水工程</t>
  </si>
  <si>
    <t>中池镇夹丰村一组供水工程</t>
  </si>
  <si>
    <t>中池镇筷子铺村五六七组供水工程</t>
  </si>
  <si>
    <t>迎丰镇新庄村供水工程</t>
  </si>
  <si>
    <t>迎丰镇弓箭沟村四组供水工程</t>
  </si>
  <si>
    <t>迎丰镇香炉沟村供水工程</t>
  </si>
  <si>
    <r>
      <t>2018</t>
    </r>
    <r>
      <rPr>
        <b/>
        <sz val="10"/>
        <rFont val="宋体"/>
        <family val="0"/>
      </rPr>
      <t>年脱贫攻坚财政整合基础设施项目（第一批）</t>
    </r>
  </si>
  <si>
    <t>曾溪镇瓦窑村安全饮水</t>
  </si>
  <si>
    <t>石发改发（2017）716号</t>
  </si>
  <si>
    <t>财政整合第一批</t>
  </si>
  <si>
    <t>…</t>
  </si>
  <si>
    <t>水窖工程</t>
  </si>
  <si>
    <t>灌溉工程</t>
  </si>
  <si>
    <t>堤防工程</t>
  </si>
  <si>
    <t>验收组成员（签字）：</t>
  </si>
  <si>
    <t>验收时间：2018年 月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</si>
</sst>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\(0\)"/>
  </numFmts>
  <fonts count="6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u val="single"/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b/>
      <sz val="11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0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1" fillId="9" borderId="0" applyNumberFormat="0" applyBorder="0" applyAlignment="0" applyProtection="0"/>
    <xf numFmtId="0" fontId="42" fillId="0" borderId="4" applyNumberFormat="0" applyFill="0" applyAlignment="0" applyProtection="0"/>
    <xf numFmtId="0" fontId="41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  <xf numFmtId="0" fontId="10" fillId="0" borderId="0">
      <alignment vertical="center"/>
      <protection/>
    </xf>
    <xf numFmtId="0" fontId="38" fillId="0" borderId="0">
      <alignment vertical="center"/>
      <protection/>
    </xf>
    <xf numFmtId="0" fontId="3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5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2" xfId="65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0" fillId="0" borderId="12" xfId="55" applyFont="1" applyFill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2" xfId="55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176" fontId="9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7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6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</cellXfs>
  <cellStyles count="57">
    <cellStyle name="Normal" xfId="0"/>
    <cellStyle name="Currency [0]" xfId="15"/>
    <cellStyle name="常规 149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 6" xfId="66"/>
    <cellStyle name="常规 3" xfId="67"/>
    <cellStyle name="常规 17" xfId="68"/>
    <cellStyle name="常规_明细表" xfId="69"/>
    <cellStyle name="常规 15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E17" sqref="E17"/>
    </sheetView>
  </sheetViews>
  <sheetFormatPr defaultColWidth="9.00390625" defaultRowHeight="14.25"/>
  <cols>
    <col min="1" max="1" width="10.50390625" style="35" customWidth="1"/>
    <col min="2" max="2" width="17.875" style="35" customWidth="1"/>
    <col min="3" max="3" width="20.25390625" style="35" customWidth="1"/>
    <col min="4" max="4" width="11.625" style="35" customWidth="1"/>
    <col min="5" max="5" width="21.00390625" style="37" customWidth="1"/>
    <col min="6" max="6" width="12.375" style="35" customWidth="1"/>
    <col min="7" max="7" width="13.50390625" style="35" customWidth="1"/>
    <col min="8" max="9" width="9.00390625" style="35" customWidth="1"/>
    <col min="10" max="10" width="12.625" style="35" bestFit="1" customWidth="1"/>
    <col min="11" max="253" width="9.00390625" style="35" customWidth="1"/>
  </cols>
  <sheetData>
    <row r="1" ht="14.25">
      <c r="A1" s="121" t="s">
        <v>0</v>
      </c>
    </row>
    <row r="2" spans="1:7" s="129" customFormat="1" ht="48" customHeight="1">
      <c r="A2" s="132" t="s">
        <v>1</v>
      </c>
      <c r="B2" s="132"/>
      <c r="C2" s="132"/>
      <c r="D2" s="132"/>
      <c r="E2" s="133"/>
      <c r="F2" s="132"/>
      <c r="G2" s="132"/>
    </row>
    <row r="3" spans="1:7" s="129" customFormat="1" ht="49.5" customHeight="1">
      <c r="A3" s="134" t="s">
        <v>2</v>
      </c>
      <c r="B3" s="135" t="s">
        <v>3</v>
      </c>
      <c r="C3" s="134" t="s">
        <v>4</v>
      </c>
      <c r="D3" s="134" t="s">
        <v>5</v>
      </c>
      <c r="E3" s="136" t="s">
        <v>6</v>
      </c>
      <c r="F3" s="134" t="s">
        <v>7</v>
      </c>
      <c r="G3" s="135" t="s">
        <v>8</v>
      </c>
    </row>
    <row r="4" spans="1:7" s="130" customFormat="1" ht="49.5" customHeight="1">
      <c r="A4" s="137"/>
      <c r="B4" s="137" t="s">
        <v>9</v>
      </c>
      <c r="C4" s="138">
        <f>SUM(C5:C8)</f>
        <v>15</v>
      </c>
      <c r="D4" s="139">
        <f>SUM(D5:D8)</f>
        <v>2072.4</v>
      </c>
      <c r="E4" s="138">
        <f>SUM(E5:E8)</f>
        <v>15</v>
      </c>
      <c r="F4" s="140">
        <f>F5+F6+F7+F8</f>
        <v>1190.43358784</v>
      </c>
      <c r="G4" s="141"/>
    </row>
    <row r="5" spans="1:10" s="130" customFormat="1" ht="49.5" customHeight="1">
      <c r="A5" s="142">
        <v>1</v>
      </c>
      <c r="B5" s="137" t="s">
        <v>10</v>
      </c>
      <c r="C5" s="138">
        <v>5</v>
      </c>
      <c r="D5" s="141">
        <v>527.5</v>
      </c>
      <c r="E5" s="138">
        <v>5</v>
      </c>
      <c r="F5" s="140">
        <v>207.72</v>
      </c>
      <c r="G5" s="143"/>
      <c r="J5" s="151"/>
    </row>
    <row r="6" spans="1:7" s="131" customFormat="1" ht="49.5" customHeight="1">
      <c r="A6" s="127">
        <v>2</v>
      </c>
      <c r="B6" s="144" t="s">
        <v>11</v>
      </c>
      <c r="C6" s="138">
        <v>8</v>
      </c>
      <c r="D6" s="139">
        <v>768.5</v>
      </c>
      <c r="E6" s="138">
        <v>8</v>
      </c>
      <c r="F6" s="140">
        <v>673.3335878400001</v>
      </c>
      <c r="G6" s="145"/>
    </row>
    <row r="7" spans="1:7" s="35" customFormat="1" ht="49.5" customHeight="1">
      <c r="A7" s="142">
        <v>3</v>
      </c>
      <c r="B7" s="146" t="s">
        <v>12</v>
      </c>
      <c r="C7" s="147">
        <v>1</v>
      </c>
      <c r="D7" s="148">
        <v>700</v>
      </c>
      <c r="E7" s="147">
        <v>1</v>
      </c>
      <c r="F7" s="140">
        <v>232.79</v>
      </c>
      <c r="G7" s="149"/>
    </row>
    <row r="8" spans="1:7" s="35" customFormat="1" ht="49.5" customHeight="1">
      <c r="A8" s="127">
        <v>4</v>
      </c>
      <c r="B8" s="146" t="s">
        <v>13</v>
      </c>
      <c r="C8" s="147">
        <v>1</v>
      </c>
      <c r="D8" s="79">
        <v>76.4</v>
      </c>
      <c r="E8" s="147">
        <v>1</v>
      </c>
      <c r="F8" s="150">
        <v>76.59</v>
      </c>
      <c r="G8" s="149"/>
    </row>
  </sheetData>
  <sheetProtection/>
  <mergeCells count="1">
    <mergeCell ref="A2:G2"/>
  </mergeCells>
  <printOptions/>
  <pageMargins left="1.1805555555555556" right="0.39305555555555555" top="0.5118055555555555" bottom="0.15694444444444444" header="0.5" footer="0.19652777777777777"/>
  <pageSetup fitToHeight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zoomScaleSheetLayoutView="100" workbookViewId="0" topLeftCell="A1">
      <pane ySplit="4" topLeftCell="A5" activePane="bottomLeft" state="frozen"/>
      <selection pane="bottomLeft" activeCell="M10" sqref="M10"/>
    </sheetView>
  </sheetViews>
  <sheetFormatPr defaultColWidth="8.75390625" defaultRowHeight="14.25"/>
  <cols>
    <col min="1" max="1" width="6.00390625" style="0" customWidth="1"/>
    <col min="2" max="2" width="19.375" style="0" customWidth="1"/>
    <col min="3" max="3" width="20.625" style="0" customWidth="1"/>
    <col min="4" max="4" width="14.375" style="0" customWidth="1"/>
    <col min="5" max="5" width="9.25390625" style="0" bestFit="1" customWidth="1"/>
    <col min="6" max="6" width="6.875" style="0" customWidth="1"/>
    <col min="7" max="7" width="6.75390625" style="0" customWidth="1"/>
    <col min="8" max="8" width="11.50390625" style="0" customWidth="1"/>
    <col min="9" max="9" width="10.375" style="0" bestFit="1" customWidth="1"/>
    <col min="10" max="10" width="10.75390625" style="0" customWidth="1"/>
  </cols>
  <sheetData>
    <row r="1" spans="1:256" s="35" customFormat="1" ht="14.25">
      <c r="A1" s="121" t="s">
        <v>14</v>
      </c>
      <c r="E1" s="37"/>
      <c r="IT1"/>
      <c r="IU1"/>
      <c r="IV1"/>
    </row>
    <row r="2" spans="1:10" ht="39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38" t="s">
        <v>2</v>
      </c>
      <c r="B3" s="15" t="s">
        <v>16</v>
      </c>
      <c r="C3" s="15" t="s">
        <v>17</v>
      </c>
      <c r="D3" s="39" t="s">
        <v>18</v>
      </c>
      <c r="E3" s="39" t="s">
        <v>5</v>
      </c>
      <c r="F3" s="15" t="s">
        <v>19</v>
      </c>
      <c r="G3" s="15"/>
      <c r="H3" s="40" t="s">
        <v>20</v>
      </c>
      <c r="I3" s="40" t="s">
        <v>21</v>
      </c>
      <c r="J3" s="15" t="s">
        <v>8</v>
      </c>
    </row>
    <row r="4" spans="1:10" ht="30" customHeight="1">
      <c r="A4" s="41"/>
      <c r="B4" s="15"/>
      <c r="C4" s="15"/>
      <c r="D4" s="15"/>
      <c r="E4" s="39"/>
      <c r="F4" s="15" t="s">
        <v>22</v>
      </c>
      <c r="G4" s="15" t="s">
        <v>23</v>
      </c>
      <c r="H4" s="42"/>
      <c r="I4" s="42"/>
      <c r="J4" s="15"/>
    </row>
    <row r="5" spans="1:10" ht="49.5" customHeight="1">
      <c r="A5" s="122"/>
      <c r="B5" s="74" t="s">
        <v>9</v>
      </c>
      <c r="C5" s="123"/>
      <c r="D5" s="123"/>
      <c r="E5" s="124">
        <f>E6+E8</f>
        <v>527.5</v>
      </c>
      <c r="F5" s="124"/>
      <c r="G5" s="124"/>
      <c r="H5" s="124"/>
      <c r="I5" s="125">
        <f>I6+I8</f>
        <v>207.722981</v>
      </c>
      <c r="J5" s="123"/>
    </row>
    <row r="6" spans="1:10" s="120" customFormat="1" ht="49.5" customHeight="1">
      <c r="A6" s="66" t="s">
        <v>24</v>
      </c>
      <c r="B6" s="66" t="s">
        <v>25</v>
      </c>
      <c r="C6" s="98"/>
      <c r="D6" s="98"/>
      <c r="E6" s="99">
        <v>15</v>
      </c>
      <c r="F6" s="123"/>
      <c r="G6" s="104"/>
      <c r="H6" s="92"/>
      <c r="I6" s="126">
        <f>I7</f>
        <v>10.22</v>
      </c>
      <c r="J6" s="127"/>
    </row>
    <row r="7" spans="1:10" s="120" customFormat="1" ht="49.5" customHeight="1">
      <c r="A7" s="98">
        <v>1</v>
      </c>
      <c r="B7" s="92" t="s">
        <v>26</v>
      </c>
      <c r="C7" s="93" t="s">
        <v>27</v>
      </c>
      <c r="D7" s="92" t="s">
        <v>28</v>
      </c>
      <c r="E7" s="92">
        <v>15</v>
      </c>
      <c r="F7" s="74" t="s">
        <v>22</v>
      </c>
      <c r="G7" s="104"/>
      <c r="H7" s="92" t="s">
        <v>29</v>
      </c>
      <c r="I7" s="104">
        <v>10.22</v>
      </c>
      <c r="J7" s="127"/>
    </row>
    <row r="8" spans="1:10" s="120" customFormat="1" ht="49.5" customHeight="1">
      <c r="A8" s="66" t="s">
        <v>30</v>
      </c>
      <c r="B8" s="66" t="s">
        <v>31</v>
      </c>
      <c r="C8" s="98"/>
      <c r="D8" s="98"/>
      <c r="E8" s="99">
        <f>SUM(E9:E12)</f>
        <v>512.5</v>
      </c>
      <c r="F8" s="123"/>
      <c r="G8" s="104"/>
      <c r="H8" s="92"/>
      <c r="I8" s="126">
        <f>SUM(I9:I12)</f>
        <v>197.502981</v>
      </c>
      <c r="J8" s="127"/>
    </row>
    <row r="9" spans="1:10" s="120" customFormat="1" ht="49.5" customHeight="1">
      <c r="A9" s="98">
        <v>1</v>
      </c>
      <c r="B9" s="92" t="s">
        <v>26</v>
      </c>
      <c r="C9" s="93" t="s">
        <v>27</v>
      </c>
      <c r="D9" s="89" t="s">
        <v>32</v>
      </c>
      <c r="E9" s="89">
        <v>200</v>
      </c>
      <c r="F9" s="74" t="s">
        <v>22</v>
      </c>
      <c r="G9" s="104"/>
      <c r="H9" s="89" t="s">
        <v>33</v>
      </c>
      <c r="I9" s="128">
        <v>55.14</v>
      </c>
      <c r="J9" s="127"/>
    </row>
    <row r="10" spans="1:10" s="120" customFormat="1" ht="49.5" customHeight="1">
      <c r="A10" s="98">
        <v>2</v>
      </c>
      <c r="B10" s="92" t="s">
        <v>34</v>
      </c>
      <c r="C10" s="93" t="s">
        <v>35</v>
      </c>
      <c r="D10" s="89" t="s">
        <v>36</v>
      </c>
      <c r="E10" s="92">
        <v>60</v>
      </c>
      <c r="F10" s="74" t="s">
        <v>22</v>
      </c>
      <c r="G10" s="104"/>
      <c r="H10" s="89" t="s">
        <v>37</v>
      </c>
      <c r="I10" s="128">
        <v>23.39</v>
      </c>
      <c r="J10" s="127"/>
    </row>
    <row r="11" spans="1:10" s="120" customFormat="1" ht="49.5" customHeight="1">
      <c r="A11" s="98">
        <v>3</v>
      </c>
      <c r="B11" s="92" t="s">
        <v>38</v>
      </c>
      <c r="C11" s="93" t="s">
        <v>35</v>
      </c>
      <c r="D11" s="89" t="s">
        <v>39</v>
      </c>
      <c r="E11" s="89">
        <v>102.5</v>
      </c>
      <c r="F11" s="74" t="s">
        <v>22</v>
      </c>
      <c r="G11" s="104"/>
      <c r="H11" s="89" t="s">
        <v>40</v>
      </c>
      <c r="I11" s="128">
        <v>5.9</v>
      </c>
      <c r="J11" s="127"/>
    </row>
    <row r="12" spans="1:10" s="120" customFormat="1" ht="49.5" customHeight="1">
      <c r="A12" s="98">
        <v>4</v>
      </c>
      <c r="B12" s="92" t="s">
        <v>41</v>
      </c>
      <c r="C12" s="93" t="s">
        <v>27</v>
      </c>
      <c r="D12" s="89" t="s">
        <v>42</v>
      </c>
      <c r="E12" s="89">
        <v>150</v>
      </c>
      <c r="F12" s="74" t="s">
        <v>22</v>
      </c>
      <c r="G12" s="104"/>
      <c r="H12" s="89" t="s">
        <v>43</v>
      </c>
      <c r="I12" s="104">
        <v>113.072981</v>
      </c>
      <c r="J12" s="127"/>
    </row>
  </sheetData>
  <sheetProtection/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39305555555555555" right="0.39305555555555555" top="0.275" bottom="0.5118055555555555" header="0.275" footer="0.5"/>
  <pageSetup fitToHeight="0" fitToWidth="1" horizontalDpi="600" verticalDpi="600" orientation="landscape" paperSize="9"/>
  <ignoredErrors>
    <ignoredError sqref="E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SheetLayoutView="100" workbookViewId="0" topLeftCell="A1">
      <selection activeCell="I6" activeCellId="5" sqref="I18 I16 I14 I12 I10 I6"/>
    </sheetView>
  </sheetViews>
  <sheetFormatPr defaultColWidth="9.00390625" defaultRowHeight="14.25"/>
  <cols>
    <col min="1" max="1" width="5.75390625" style="0" customWidth="1"/>
    <col min="2" max="2" width="23.50390625" style="0" customWidth="1"/>
    <col min="3" max="3" width="18.50390625" style="0" customWidth="1"/>
    <col min="4" max="4" width="16.875" style="0" customWidth="1"/>
    <col min="5" max="5" width="8.375" style="0" customWidth="1"/>
    <col min="6" max="7" width="8.75390625" style="0" bestFit="1" customWidth="1"/>
    <col min="8" max="8" width="16.625" style="0" customWidth="1"/>
    <col min="9" max="9" width="10.75390625" style="53" customWidth="1"/>
    <col min="10" max="10" width="11.625" style="0" customWidth="1"/>
  </cols>
  <sheetData>
    <row r="1" spans="1:256" s="35" customFormat="1" ht="14.25">
      <c r="A1" s="35" t="s">
        <v>44</v>
      </c>
      <c r="E1" s="37"/>
      <c r="IT1"/>
      <c r="IU1"/>
      <c r="IV1"/>
    </row>
    <row r="2" spans="1:10" ht="37.5" customHeight="1">
      <c r="A2" s="3" t="s">
        <v>45</v>
      </c>
      <c r="B2" s="3"/>
      <c r="C2" s="3"/>
      <c r="D2" s="3"/>
      <c r="E2" s="3"/>
      <c r="F2" s="3"/>
      <c r="G2" s="3"/>
      <c r="H2" s="3"/>
      <c r="I2" s="76"/>
      <c r="J2" s="3"/>
    </row>
    <row r="3" spans="1:10" ht="30" customHeight="1">
      <c r="A3" s="39" t="s">
        <v>2</v>
      </c>
      <c r="B3" s="15" t="s">
        <v>16</v>
      </c>
      <c r="C3" s="15" t="s">
        <v>17</v>
      </c>
      <c r="D3" s="39" t="s">
        <v>46</v>
      </c>
      <c r="E3" s="39" t="s">
        <v>5</v>
      </c>
      <c r="F3" s="15" t="s">
        <v>19</v>
      </c>
      <c r="G3" s="15"/>
      <c r="H3" s="84" t="s">
        <v>47</v>
      </c>
      <c r="I3" s="77" t="s">
        <v>48</v>
      </c>
      <c r="J3" s="15" t="s">
        <v>8</v>
      </c>
    </row>
    <row r="4" spans="1:10" ht="30" customHeight="1">
      <c r="A4" s="39"/>
      <c r="B4" s="15"/>
      <c r="C4" s="15"/>
      <c r="D4" s="15"/>
      <c r="E4" s="39"/>
      <c r="F4" s="15" t="s">
        <v>22</v>
      </c>
      <c r="G4" s="15" t="s">
        <v>23</v>
      </c>
      <c r="H4" s="44"/>
      <c r="I4" s="78"/>
      <c r="J4" s="15"/>
    </row>
    <row r="5" spans="1:10" ht="49.5" customHeight="1">
      <c r="A5" s="85"/>
      <c r="B5" s="86" t="s">
        <v>9</v>
      </c>
      <c r="C5" s="87"/>
      <c r="D5" s="87"/>
      <c r="E5" s="86">
        <f>E6+E10+E12+E14+E16+E18</f>
        <v>768.5</v>
      </c>
      <c r="F5" s="86"/>
      <c r="G5" s="86"/>
      <c r="H5" s="86"/>
      <c r="I5" s="111">
        <f>I6+I10+I12+I14+I16+I18</f>
        <v>673.3335878400001</v>
      </c>
      <c r="J5" s="86"/>
    </row>
    <row r="6" spans="1:10" ht="49.5" customHeight="1">
      <c r="A6" s="88" t="s">
        <v>24</v>
      </c>
      <c r="B6" s="88" t="s">
        <v>49</v>
      </c>
      <c r="C6" s="89"/>
      <c r="D6" s="69"/>
      <c r="E6" s="90">
        <v>102.5</v>
      </c>
      <c r="F6" s="86"/>
      <c r="G6" s="86"/>
      <c r="H6" s="86"/>
      <c r="I6" s="86">
        <f>I7+I8+I9</f>
        <v>31.589999999999996</v>
      </c>
      <c r="J6" s="86"/>
    </row>
    <row r="7" spans="1:10" ht="49.5" customHeight="1">
      <c r="A7" s="91">
        <v>1</v>
      </c>
      <c r="B7" s="92" t="s">
        <v>50</v>
      </c>
      <c r="C7" s="93" t="s">
        <v>51</v>
      </c>
      <c r="D7" s="92" t="s">
        <v>52</v>
      </c>
      <c r="E7" s="92">
        <v>80</v>
      </c>
      <c r="F7" s="74" t="s">
        <v>22</v>
      </c>
      <c r="G7" s="86"/>
      <c r="H7" s="74" t="s">
        <v>53</v>
      </c>
      <c r="I7" s="74">
        <v>26.56</v>
      </c>
      <c r="J7" s="112" t="s">
        <v>54</v>
      </c>
    </row>
    <row r="8" spans="1:10" ht="49.5" customHeight="1">
      <c r="A8" s="91">
        <v>2</v>
      </c>
      <c r="B8" s="92" t="s">
        <v>55</v>
      </c>
      <c r="C8" s="93" t="s">
        <v>35</v>
      </c>
      <c r="D8" s="92" t="s">
        <v>56</v>
      </c>
      <c r="E8" s="92">
        <v>17.5</v>
      </c>
      <c r="F8" s="74" t="s">
        <v>22</v>
      </c>
      <c r="G8" s="86"/>
      <c r="H8" s="74" t="s">
        <v>53</v>
      </c>
      <c r="I8" s="74">
        <v>3.11</v>
      </c>
      <c r="J8" s="86"/>
    </row>
    <row r="9" spans="1:10" ht="49.5" customHeight="1">
      <c r="A9" s="91">
        <v>3</v>
      </c>
      <c r="B9" s="92" t="s">
        <v>57</v>
      </c>
      <c r="C9" s="93" t="s">
        <v>58</v>
      </c>
      <c r="D9" s="92" t="s">
        <v>59</v>
      </c>
      <c r="E9" s="92">
        <v>5</v>
      </c>
      <c r="F9" s="74" t="s">
        <v>22</v>
      </c>
      <c r="G9" s="86"/>
      <c r="H9" s="74" t="s">
        <v>53</v>
      </c>
      <c r="I9" s="74">
        <v>1.92</v>
      </c>
      <c r="J9" s="86"/>
    </row>
    <row r="10" spans="1:10" ht="49.5" customHeight="1">
      <c r="A10" s="94" t="s">
        <v>30</v>
      </c>
      <c r="B10" s="69" t="s">
        <v>25</v>
      </c>
      <c r="C10" s="95"/>
      <c r="D10" s="72"/>
      <c r="E10" s="96">
        <v>65</v>
      </c>
      <c r="F10" s="74"/>
      <c r="G10" s="86"/>
      <c r="H10" s="74"/>
      <c r="I10" s="86">
        <f>I11</f>
        <v>25.51</v>
      </c>
      <c r="J10" s="86"/>
    </row>
    <row r="11" spans="1:10" ht="49.5" customHeight="1">
      <c r="A11" s="97">
        <v>1</v>
      </c>
      <c r="B11" s="92" t="s">
        <v>60</v>
      </c>
      <c r="C11" s="93" t="s">
        <v>61</v>
      </c>
      <c r="D11" s="92" t="s">
        <v>62</v>
      </c>
      <c r="E11" s="92">
        <v>65</v>
      </c>
      <c r="F11" s="74" t="s">
        <v>22</v>
      </c>
      <c r="G11" s="86"/>
      <c r="H11" s="74" t="s">
        <v>63</v>
      </c>
      <c r="I11" s="74">
        <v>25.51</v>
      </c>
      <c r="J11" s="86"/>
    </row>
    <row r="12" spans="1:10" ht="49.5" customHeight="1">
      <c r="A12" s="66" t="s">
        <v>64</v>
      </c>
      <c r="B12" s="66" t="s">
        <v>65</v>
      </c>
      <c r="C12" s="98"/>
      <c r="D12" s="98"/>
      <c r="E12" s="99">
        <v>21</v>
      </c>
      <c r="F12" s="87"/>
      <c r="G12" s="87"/>
      <c r="H12" s="100"/>
      <c r="I12" s="113">
        <f>I13</f>
        <v>21.18</v>
      </c>
      <c r="J12" s="114"/>
    </row>
    <row r="13" spans="1:11" ht="49.5" customHeight="1">
      <c r="A13" s="98">
        <v>1</v>
      </c>
      <c r="B13" s="92" t="s">
        <v>66</v>
      </c>
      <c r="C13" s="93" t="s">
        <v>35</v>
      </c>
      <c r="D13" s="92" t="s">
        <v>59</v>
      </c>
      <c r="E13" s="92">
        <v>21</v>
      </c>
      <c r="F13" s="74" t="s">
        <v>22</v>
      </c>
      <c r="G13" s="101"/>
      <c r="H13" s="92" t="s">
        <v>59</v>
      </c>
      <c r="I13" s="92">
        <v>21.18</v>
      </c>
      <c r="J13" s="115"/>
      <c r="K13" s="116"/>
    </row>
    <row r="14" spans="1:11" ht="49.5" customHeight="1">
      <c r="A14" s="66" t="s">
        <v>67</v>
      </c>
      <c r="B14" s="66" t="s">
        <v>68</v>
      </c>
      <c r="C14" s="102"/>
      <c r="D14" s="98"/>
      <c r="E14" s="99">
        <v>10</v>
      </c>
      <c r="F14" s="103"/>
      <c r="G14" s="104"/>
      <c r="H14" s="98"/>
      <c r="I14" s="69">
        <v>10.6</v>
      </c>
      <c r="J14" s="115"/>
      <c r="K14" s="116"/>
    </row>
    <row r="15" spans="1:11" ht="49.5" customHeight="1">
      <c r="A15" s="98">
        <v>1</v>
      </c>
      <c r="B15" s="92" t="s">
        <v>69</v>
      </c>
      <c r="C15" s="102" t="s">
        <v>61</v>
      </c>
      <c r="D15" s="105" t="s">
        <v>70</v>
      </c>
      <c r="E15" s="105">
        <v>10</v>
      </c>
      <c r="F15" s="74" t="s">
        <v>22</v>
      </c>
      <c r="G15" s="104"/>
      <c r="H15" s="105" t="s">
        <v>70</v>
      </c>
      <c r="I15" s="92">
        <v>10.6</v>
      </c>
      <c r="J15" s="115"/>
      <c r="K15" s="116"/>
    </row>
    <row r="16" spans="1:11" ht="49.5" customHeight="1">
      <c r="A16" s="66" t="s">
        <v>71</v>
      </c>
      <c r="B16" s="69" t="s">
        <v>72</v>
      </c>
      <c r="C16" s="98"/>
      <c r="D16" s="98"/>
      <c r="E16" s="99">
        <v>370</v>
      </c>
      <c r="F16" s="104"/>
      <c r="G16" s="104"/>
      <c r="H16" s="98"/>
      <c r="I16" s="117">
        <f>I17</f>
        <v>384.45358784</v>
      </c>
      <c r="J16" s="98"/>
      <c r="K16" s="116"/>
    </row>
    <row r="17" spans="1:11" ht="49.5" customHeight="1">
      <c r="A17" s="98">
        <v>1</v>
      </c>
      <c r="B17" s="92" t="s">
        <v>73</v>
      </c>
      <c r="C17" s="93" t="s">
        <v>35</v>
      </c>
      <c r="D17" s="102" t="s">
        <v>74</v>
      </c>
      <c r="E17" s="106">
        <v>370</v>
      </c>
      <c r="F17" s="74" t="s">
        <v>22</v>
      </c>
      <c r="G17" s="104"/>
      <c r="H17" s="102" t="s">
        <v>74</v>
      </c>
      <c r="I17" s="118">
        <v>384.45358784</v>
      </c>
      <c r="J17" s="115"/>
      <c r="K17" s="116"/>
    </row>
    <row r="18" spans="1:11" ht="49.5" customHeight="1">
      <c r="A18" s="66" t="s">
        <v>75</v>
      </c>
      <c r="B18" s="96" t="s">
        <v>76</v>
      </c>
      <c r="C18" s="95"/>
      <c r="D18" s="102"/>
      <c r="E18" s="107">
        <v>200</v>
      </c>
      <c r="F18" s="104"/>
      <c r="G18" s="104"/>
      <c r="H18" s="102"/>
      <c r="I18" s="113">
        <v>200</v>
      </c>
      <c r="J18" s="98"/>
      <c r="K18" s="116"/>
    </row>
    <row r="19" spans="1:11" ht="49.5" customHeight="1">
      <c r="A19" s="98">
        <v>1</v>
      </c>
      <c r="B19" s="108" t="s">
        <v>66</v>
      </c>
      <c r="C19" s="109" t="s">
        <v>61</v>
      </c>
      <c r="D19" s="110" t="s">
        <v>77</v>
      </c>
      <c r="E19" s="108">
        <v>200</v>
      </c>
      <c r="F19" s="74" t="s">
        <v>22</v>
      </c>
      <c r="G19" s="104"/>
      <c r="H19" s="110" t="s">
        <v>77</v>
      </c>
      <c r="I19" s="119">
        <v>200</v>
      </c>
      <c r="J19" s="115"/>
      <c r="K19" s="116"/>
    </row>
  </sheetData>
  <sheetProtection/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zoomScaleSheetLayoutView="100" workbookViewId="0" topLeftCell="A1">
      <selection activeCell="J16" sqref="J16"/>
    </sheetView>
  </sheetViews>
  <sheetFormatPr defaultColWidth="8.75390625" defaultRowHeight="14.25"/>
  <cols>
    <col min="1" max="1" width="8.00390625" style="52" customWidth="1"/>
    <col min="2" max="2" width="17.00390625" style="52" customWidth="1"/>
    <col min="3" max="3" width="20.375" style="52" customWidth="1"/>
    <col min="4" max="4" width="15.75390625" style="52" customWidth="1"/>
    <col min="5" max="7" width="8.75390625" style="52" customWidth="1"/>
    <col min="8" max="8" width="18.75390625" style="52" customWidth="1"/>
    <col min="9" max="9" width="10.375" style="53" bestFit="1" customWidth="1"/>
    <col min="10" max="10" width="16.875" style="52" customWidth="1"/>
    <col min="11" max="16384" width="8.75390625" style="52" customWidth="1"/>
  </cols>
  <sheetData>
    <row r="1" spans="1:256" s="35" customFormat="1" ht="14.25">
      <c r="A1" s="35" t="s">
        <v>78</v>
      </c>
      <c r="E1" s="37"/>
      <c r="IT1"/>
      <c r="IU1"/>
      <c r="IV1"/>
    </row>
    <row r="2" spans="1:10" s="52" customFormat="1" ht="52.5" customHeight="1">
      <c r="A2" s="54" t="s">
        <v>79</v>
      </c>
      <c r="B2" s="54"/>
      <c r="C2" s="54"/>
      <c r="D2" s="54"/>
      <c r="E2" s="54"/>
      <c r="F2" s="54"/>
      <c r="G2" s="54"/>
      <c r="H2" s="54"/>
      <c r="I2" s="76"/>
      <c r="J2" s="54"/>
    </row>
    <row r="3" spans="1:10" s="52" customFormat="1" ht="24" customHeight="1">
      <c r="A3" s="55" t="s">
        <v>2</v>
      </c>
      <c r="B3" s="56" t="s">
        <v>16</v>
      </c>
      <c r="C3" s="56" t="s">
        <v>17</v>
      </c>
      <c r="D3" s="57" t="s">
        <v>80</v>
      </c>
      <c r="E3" s="57" t="s">
        <v>5</v>
      </c>
      <c r="F3" s="56" t="s">
        <v>19</v>
      </c>
      <c r="G3" s="56"/>
      <c r="H3" s="58" t="s">
        <v>81</v>
      </c>
      <c r="I3" s="77" t="s">
        <v>82</v>
      </c>
      <c r="J3" s="56" t="s">
        <v>8</v>
      </c>
    </row>
    <row r="4" spans="1:10" s="52" customFormat="1" ht="21" customHeight="1">
      <c r="A4" s="59"/>
      <c r="B4" s="60"/>
      <c r="C4" s="60"/>
      <c r="D4" s="60"/>
      <c r="E4" s="61"/>
      <c r="F4" s="60" t="s">
        <v>22</v>
      </c>
      <c r="G4" s="60" t="s">
        <v>23</v>
      </c>
      <c r="H4" s="62"/>
      <c r="I4" s="78"/>
      <c r="J4" s="60"/>
    </row>
    <row r="5" spans="1:10" s="52" customFormat="1" ht="49.5" customHeight="1">
      <c r="A5" s="63" t="s">
        <v>83</v>
      </c>
      <c r="B5" s="63"/>
      <c r="C5" s="64"/>
      <c r="D5" s="64"/>
      <c r="E5" s="65">
        <f>E6</f>
        <v>700</v>
      </c>
      <c r="F5" s="65"/>
      <c r="G5" s="65"/>
      <c r="H5" s="65"/>
      <c r="I5" s="79">
        <f>I6</f>
        <v>232.79</v>
      </c>
      <c r="J5" s="80"/>
    </row>
    <row r="6" spans="1:10" s="52" customFormat="1" ht="49.5" customHeight="1">
      <c r="A6" s="66" t="s">
        <v>24</v>
      </c>
      <c r="B6" s="67" t="s">
        <v>31</v>
      </c>
      <c r="C6" s="68"/>
      <c r="D6" s="69" t="s">
        <v>84</v>
      </c>
      <c r="E6" s="70">
        <v>700</v>
      </c>
      <c r="F6" s="64"/>
      <c r="G6" s="64"/>
      <c r="H6" s="71" t="s">
        <v>85</v>
      </c>
      <c r="I6" s="81">
        <f>I7</f>
        <v>232.79</v>
      </c>
      <c r="J6" s="82"/>
    </row>
    <row r="7" spans="1:10" s="52" customFormat="1" ht="49.5" customHeight="1">
      <c r="A7" s="66">
        <v>1</v>
      </c>
      <c r="B7" s="72" t="s">
        <v>86</v>
      </c>
      <c r="C7" s="73" t="s">
        <v>35</v>
      </c>
      <c r="D7" s="71" t="s">
        <v>84</v>
      </c>
      <c r="E7" s="71">
        <v>700</v>
      </c>
      <c r="F7" s="74" t="s">
        <v>22</v>
      </c>
      <c r="G7" s="75"/>
      <c r="H7" s="71" t="s">
        <v>85</v>
      </c>
      <c r="I7" s="83">
        <v>232.79</v>
      </c>
      <c r="J7" s="82"/>
    </row>
  </sheetData>
  <sheetProtection/>
  <mergeCells count="11">
    <mergeCell ref="A2:J2"/>
    <mergeCell ref="F3:G3"/>
    <mergeCell ref="A5:B5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6"/>
  <sheetViews>
    <sheetView zoomScale="115" zoomScaleNormal="115" zoomScaleSheetLayoutView="100" workbookViewId="0" topLeftCell="A1">
      <selection activeCell="M16" sqref="M16"/>
    </sheetView>
  </sheetViews>
  <sheetFormatPr defaultColWidth="9.00390625" defaultRowHeight="14.25"/>
  <cols>
    <col min="1" max="1" width="6.00390625" style="0" customWidth="1"/>
    <col min="2" max="2" width="16.00390625" style="0" customWidth="1"/>
    <col min="3" max="3" width="13.75390625" style="0" customWidth="1"/>
    <col min="4" max="4" width="12.00390625" style="0" customWidth="1"/>
    <col min="5" max="5" width="9.625" style="0" customWidth="1"/>
    <col min="6" max="6" width="8.75390625" style="0" bestFit="1" customWidth="1"/>
    <col min="7" max="7" width="7.50390625" style="0" customWidth="1"/>
    <col min="8" max="8" width="8.50390625" style="0" customWidth="1"/>
    <col min="9" max="9" width="8.625" style="0" customWidth="1"/>
    <col min="10" max="10" width="20.125" style="0" customWidth="1"/>
  </cols>
  <sheetData>
    <row r="1" spans="1:256" s="35" customFormat="1" ht="14.25">
      <c r="A1" s="36" t="s">
        <v>87</v>
      </c>
      <c r="E1" s="37"/>
      <c r="IT1"/>
      <c r="IU1"/>
      <c r="IV1"/>
    </row>
    <row r="2" spans="1:10" ht="34.5" customHeight="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38" t="s">
        <v>2</v>
      </c>
      <c r="B3" s="15" t="s">
        <v>16</v>
      </c>
      <c r="C3" s="15" t="s">
        <v>17</v>
      </c>
      <c r="D3" s="39" t="s">
        <v>89</v>
      </c>
      <c r="E3" s="39" t="s">
        <v>5</v>
      </c>
      <c r="F3" s="15" t="s">
        <v>19</v>
      </c>
      <c r="G3" s="15"/>
      <c r="H3" s="40" t="s">
        <v>90</v>
      </c>
      <c r="I3" s="40" t="s">
        <v>91</v>
      </c>
      <c r="J3" s="15" t="s">
        <v>8</v>
      </c>
    </row>
    <row r="4" spans="1:10" ht="30" customHeight="1">
      <c r="A4" s="41"/>
      <c r="B4" s="15"/>
      <c r="C4" s="15"/>
      <c r="D4" s="15"/>
      <c r="E4" s="39"/>
      <c r="F4" s="15" t="s">
        <v>22</v>
      </c>
      <c r="G4" s="15" t="s">
        <v>23</v>
      </c>
      <c r="H4" s="42"/>
      <c r="I4" s="42"/>
      <c r="J4" s="15"/>
    </row>
    <row r="5" spans="1:10" ht="34.5" customHeight="1">
      <c r="A5" s="43"/>
      <c r="B5" s="15" t="s">
        <v>9</v>
      </c>
      <c r="C5" s="15"/>
      <c r="D5" s="42"/>
      <c r="E5" s="42">
        <v>76.4</v>
      </c>
      <c r="F5" s="44"/>
      <c r="G5" s="44"/>
      <c r="H5" s="42"/>
      <c r="I5" s="42">
        <v>76.59</v>
      </c>
      <c r="J5" s="44"/>
    </row>
    <row r="6" spans="1:10" ht="67.5" customHeight="1">
      <c r="A6" s="45">
        <v>1</v>
      </c>
      <c r="B6" s="46" t="s">
        <v>92</v>
      </c>
      <c r="C6" s="47" t="s">
        <v>93</v>
      </c>
      <c r="D6" s="48">
        <v>8</v>
      </c>
      <c r="E6" s="49">
        <v>76.4</v>
      </c>
      <c r="F6" s="50" t="s">
        <v>22</v>
      </c>
      <c r="G6" s="44"/>
      <c r="H6" s="42">
        <v>8</v>
      </c>
      <c r="I6" s="42">
        <v>76.59</v>
      </c>
      <c r="J6" s="51" t="s">
        <v>94</v>
      </c>
    </row>
  </sheetData>
  <sheetProtection/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/>
  <pageMargins left="1.1416666666666666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9">
      <selection activeCell="E29" sqref="E29"/>
    </sheetView>
  </sheetViews>
  <sheetFormatPr defaultColWidth="9.00390625" defaultRowHeight="14.25"/>
  <cols>
    <col min="1" max="1" width="4.25390625" style="0" customWidth="1"/>
    <col min="2" max="2" width="15.25390625" style="0" customWidth="1"/>
    <col min="3" max="3" width="12.875" style="0" customWidth="1"/>
    <col min="4" max="4" width="7.75390625" style="0" customWidth="1"/>
    <col min="5" max="8" width="9.625" style="0" customWidth="1"/>
    <col min="9" max="10" width="8.375" style="0" customWidth="1"/>
    <col min="11" max="11" width="9.625" style="0" customWidth="1"/>
    <col min="12" max="12" width="11.625" style="0" customWidth="1"/>
  </cols>
  <sheetData>
    <row r="1" ht="14.25">
      <c r="B1" s="2" t="s">
        <v>44</v>
      </c>
    </row>
    <row r="2" spans="1:12" ht="45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.75" customHeight="1">
      <c r="A3" s="4" t="s">
        <v>96</v>
      </c>
      <c r="B3" s="4"/>
      <c r="C3" s="5" t="s">
        <v>97</v>
      </c>
      <c r="D3" s="5"/>
      <c r="E3" s="3"/>
      <c r="F3" s="4" t="s">
        <v>98</v>
      </c>
      <c r="G3" s="4"/>
      <c r="H3" s="6" t="s">
        <v>99</v>
      </c>
      <c r="I3" s="6"/>
      <c r="J3" s="3"/>
      <c r="K3" s="3"/>
      <c r="L3" s="3"/>
    </row>
    <row r="4" spans="1:12" ht="23.25" customHeight="1">
      <c r="A4" s="7" t="s">
        <v>2</v>
      </c>
      <c r="B4" s="8" t="s">
        <v>16</v>
      </c>
      <c r="C4" s="8" t="s">
        <v>17</v>
      </c>
      <c r="D4" s="8" t="s">
        <v>100</v>
      </c>
      <c r="E4" s="7" t="s">
        <v>5</v>
      </c>
      <c r="F4" s="7" t="s">
        <v>101</v>
      </c>
      <c r="G4" s="7" t="s">
        <v>102</v>
      </c>
      <c r="H4" s="7" t="s">
        <v>103</v>
      </c>
      <c r="I4" s="32" t="s">
        <v>19</v>
      </c>
      <c r="J4" s="33"/>
      <c r="K4" s="7" t="s">
        <v>104</v>
      </c>
      <c r="L4" s="8" t="s">
        <v>8</v>
      </c>
    </row>
    <row r="5" spans="1:12" ht="21" customHeight="1">
      <c r="A5" s="9"/>
      <c r="B5" s="10"/>
      <c r="C5" s="10"/>
      <c r="D5" s="10"/>
      <c r="E5" s="9"/>
      <c r="F5" s="9"/>
      <c r="G5" s="9"/>
      <c r="H5" s="9"/>
      <c r="I5" s="13" t="s">
        <v>22</v>
      </c>
      <c r="J5" s="13" t="s">
        <v>23</v>
      </c>
      <c r="K5" s="9"/>
      <c r="L5" s="10"/>
    </row>
    <row r="6" spans="1:12" ht="22.5" customHeight="1">
      <c r="A6" s="11"/>
      <c r="B6" s="8" t="s">
        <v>105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0" customHeight="1">
      <c r="A7" s="13" t="s">
        <v>24</v>
      </c>
      <c r="B7" s="14" t="s">
        <v>106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5.5" customHeight="1">
      <c r="A8" s="15">
        <v>1</v>
      </c>
      <c r="B8" s="16" t="s">
        <v>107</v>
      </c>
      <c r="C8" s="17" t="s">
        <v>108</v>
      </c>
      <c r="D8" s="17">
        <v>1</v>
      </c>
      <c r="E8" s="18">
        <v>15</v>
      </c>
      <c r="F8" s="19">
        <v>14.98</v>
      </c>
      <c r="G8" s="19">
        <v>12.26</v>
      </c>
      <c r="H8" s="19"/>
      <c r="I8" s="19" t="s">
        <v>109</v>
      </c>
      <c r="J8" s="19"/>
      <c r="K8" s="19"/>
      <c r="L8" s="34"/>
    </row>
    <row r="9" spans="1:12" ht="25.5" customHeight="1">
      <c r="A9" s="15">
        <v>2</v>
      </c>
      <c r="B9" s="16" t="s">
        <v>110</v>
      </c>
      <c r="C9" s="17" t="s">
        <v>108</v>
      </c>
      <c r="D9" s="17">
        <v>1</v>
      </c>
      <c r="E9" s="18">
        <v>15</v>
      </c>
      <c r="F9" s="19">
        <v>15</v>
      </c>
      <c r="G9" s="19">
        <v>13.73</v>
      </c>
      <c r="H9" s="19"/>
      <c r="I9" s="19" t="s">
        <v>109</v>
      </c>
      <c r="J9" s="19"/>
      <c r="K9" s="19"/>
      <c r="L9" s="34"/>
    </row>
    <row r="10" spans="1:12" ht="25.5" customHeight="1">
      <c r="A10" s="15">
        <v>3</v>
      </c>
      <c r="B10" s="16" t="s">
        <v>111</v>
      </c>
      <c r="C10" s="17" t="s">
        <v>108</v>
      </c>
      <c r="D10" s="17">
        <v>1</v>
      </c>
      <c r="E10" s="18">
        <f>7+7</f>
        <v>14</v>
      </c>
      <c r="F10" s="19">
        <v>14.05</v>
      </c>
      <c r="G10" s="19">
        <v>13.85</v>
      </c>
      <c r="H10" s="19"/>
      <c r="I10" s="19" t="s">
        <v>109</v>
      </c>
      <c r="J10" s="19"/>
      <c r="K10" s="19"/>
      <c r="L10" s="34"/>
    </row>
    <row r="11" spans="1:12" ht="25.5" customHeight="1">
      <c r="A11" s="15"/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34"/>
    </row>
    <row r="12" spans="1:12" ht="25.5" customHeight="1">
      <c r="A12" s="15">
        <v>6</v>
      </c>
      <c r="B12" s="16" t="s">
        <v>112</v>
      </c>
      <c r="C12" s="17" t="s">
        <v>108</v>
      </c>
      <c r="D12" s="17">
        <v>1</v>
      </c>
      <c r="E12" s="18">
        <v>15</v>
      </c>
      <c r="F12" s="19">
        <v>15.03</v>
      </c>
      <c r="G12" s="19">
        <v>11.82</v>
      </c>
      <c r="H12" s="19"/>
      <c r="I12" s="19" t="s">
        <v>109</v>
      </c>
      <c r="J12" s="19"/>
      <c r="K12" s="19"/>
      <c r="L12" s="34"/>
    </row>
    <row r="13" spans="1:12" ht="25.5" customHeight="1">
      <c r="A13" s="15">
        <v>7</v>
      </c>
      <c r="B13" s="16" t="s">
        <v>113</v>
      </c>
      <c r="C13" s="17" t="s">
        <v>108</v>
      </c>
      <c r="D13" s="17">
        <v>1</v>
      </c>
      <c r="E13" s="18">
        <f>25+10+7</f>
        <v>42</v>
      </c>
      <c r="F13" s="19">
        <v>42.13</v>
      </c>
      <c r="G13" s="19">
        <v>38.5</v>
      </c>
      <c r="H13" s="19"/>
      <c r="I13" s="19" t="s">
        <v>109</v>
      </c>
      <c r="J13" s="19"/>
      <c r="K13" s="19"/>
      <c r="L13" s="34"/>
    </row>
    <row r="14" spans="1:12" ht="25.5" customHeight="1">
      <c r="A14" s="15"/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34"/>
    </row>
    <row r="15" spans="1:12" ht="25.5" customHeight="1">
      <c r="A15" s="15">
        <v>9</v>
      </c>
      <c r="B15" s="16" t="s">
        <v>114</v>
      </c>
      <c r="C15" s="17" t="s">
        <v>115</v>
      </c>
      <c r="D15" s="17">
        <v>1</v>
      </c>
      <c r="E15" s="18">
        <v>5</v>
      </c>
      <c r="F15" s="19">
        <v>5.11</v>
      </c>
      <c r="G15" s="19">
        <v>45013</v>
      </c>
      <c r="H15" s="19"/>
      <c r="I15" s="19" t="s">
        <v>109</v>
      </c>
      <c r="J15" s="19"/>
      <c r="K15" s="19"/>
      <c r="L15" s="34"/>
    </row>
    <row r="16" spans="1:12" ht="25.5" customHeight="1">
      <c r="A16" s="15">
        <v>10</v>
      </c>
      <c r="B16" s="16" t="s">
        <v>116</v>
      </c>
      <c r="C16" s="17" t="s">
        <v>115</v>
      </c>
      <c r="D16" s="17">
        <v>2</v>
      </c>
      <c r="E16" s="18">
        <v>60</v>
      </c>
      <c r="F16" s="19">
        <v>60.06</v>
      </c>
      <c r="G16" s="19">
        <v>504207</v>
      </c>
      <c r="H16" s="19"/>
      <c r="I16" s="19" t="s">
        <v>109</v>
      </c>
      <c r="J16" s="19"/>
      <c r="K16" s="19"/>
      <c r="L16" s="34"/>
    </row>
    <row r="17" spans="1:12" ht="25.5" customHeight="1">
      <c r="A17" s="15">
        <v>11</v>
      </c>
      <c r="B17" s="16" t="s">
        <v>117</v>
      </c>
      <c r="C17" s="17" t="s">
        <v>115</v>
      </c>
      <c r="D17" s="17">
        <v>1</v>
      </c>
      <c r="E17" s="18">
        <v>4.5</v>
      </c>
      <c r="F17" s="19">
        <v>4.54</v>
      </c>
      <c r="G17" s="19">
        <v>42409</v>
      </c>
      <c r="H17" s="19"/>
      <c r="I17" s="19" t="s">
        <v>109</v>
      </c>
      <c r="J17" s="19"/>
      <c r="K17" s="19"/>
      <c r="L17" s="34"/>
    </row>
    <row r="18" spans="1:12" ht="25.5" customHeight="1">
      <c r="A18" s="15">
        <v>12</v>
      </c>
      <c r="B18" s="16" t="s">
        <v>118</v>
      </c>
      <c r="C18" s="17" t="s">
        <v>115</v>
      </c>
      <c r="D18" s="17">
        <v>1</v>
      </c>
      <c r="E18" s="18">
        <v>11</v>
      </c>
      <c r="F18" s="19">
        <v>10.93</v>
      </c>
      <c r="G18" s="19">
        <v>99868</v>
      </c>
      <c r="H18" s="19"/>
      <c r="I18" s="19" t="s">
        <v>109</v>
      </c>
      <c r="J18" s="19"/>
      <c r="K18" s="19"/>
      <c r="L18" s="34"/>
    </row>
    <row r="19" spans="1:12" ht="25.5" customHeight="1">
      <c r="A19" s="15">
        <v>13</v>
      </c>
      <c r="B19" s="16" t="s">
        <v>119</v>
      </c>
      <c r="C19" s="17" t="s">
        <v>115</v>
      </c>
      <c r="D19" s="17">
        <v>1</v>
      </c>
      <c r="E19" s="18">
        <v>8</v>
      </c>
      <c r="F19" s="19">
        <v>8.01</v>
      </c>
      <c r="G19" s="19">
        <v>71891</v>
      </c>
      <c r="H19" s="19"/>
      <c r="I19" s="19" t="s">
        <v>109</v>
      </c>
      <c r="J19" s="19"/>
      <c r="K19" s="19"/>
      <c r="L19" s="34"/>
    </row>
    <row r="20" spans="1:12" ht="25.5" customHeight="1">
      <c r="A20" s="15">
        <v>14</v>
      </c>
      <c r="B20" s="16" t="s">
        <v>120</v>
      </c>
      <c r="C20" s="17" t="s">
        <v>115</v>
      </c>
      <c r="D20" s="17">
        <v>1</v>
      </c>
      <c r="E20" s="18">
        <v>8</v>
      </c>
      <c r="F20" s="19">
        <v>7.97</v>
      </c>
      <c r="G20" s="19">
        <v>74043</v>
      </c>
      <c r="H20" s="19"/>
      <c r="I20" s="19" t="s">
        <v>109</v>
      </c>
      <c r="J20" s="19"/>
      <c r="K20" s="19"/>
      <c r="L20" s="34"/>
    </row>
    <row r="21" spans="1:12" ht="25.5" customHeight="1">
      <c r="A21" s="15">
        <v>15</v>
      </c>
      <c r="B21" s="16" t="s">
        <v>121</v>
      </c>
      <c r="C21" s="17" t="s">
        <v>115</v>
      </c>
      <c r="D21" s="17">
        <v>1</v>
      </c>
      <c r="E21" s="18">
        <v>19</v>
      </c>
      <c r="F21" s="19">
        <v>18.97</v>
      </c>
      <c r="G21" s="19">
        <v>164863</v>
      </c>
      <c r="H21" s="19"/>
      <c r="I21" s="19" t="s">
        <v>109</v>
      </c>
      <c r="J21" s="19"/>
      <c r="K21" s="19"/>
      <c r="L21" s="34"/>
    </row>
    <row r="22" spans="1:12" ht="25.5" customHeight="1">
      <c r="A22" s="15">
        <v>16</v>
      </c>
      <c r="B22" s="16" t="s">
        <v>122</v>
      </c>
      <c r="C22" s="17" t="s">
        <v>115</v>
      </c>
      <c r="D22" s="17">
        <v>1</v>
      </c>
      <c r="E22" s="18">
        <v>8</v>
      </c>
      <c r="F22" s="19">
        <v>8.03</v>
      </c>
      <c r="G22" s="19">
        <v>71784</v>
      </c>
      <c r="H22" s="19"/>
      <c r="I22" s="19" t="s">
        <v>109</v>
      </c>
      <c r="J22" s="19"/>
      <c r="K22" s="19"/>
      <c r="L22" s="34"/>
    </row>
    <row r="23" spans="1:12" ht="25.5" customHeight="1">
      <c r="A23" s="15">
        <v>17</v>
      </c>
      <c r="B23" s="16" t="s">
        <v>123</v>
      </c>
      <c r="C23" s="17" t="s">
        <v>115</v>
      </c>
      <c r="D23" s="17">
        <v>1</v>
      </c>
      <c r="E23" s="18">
        <v>6.5</v>
      </c>
      <c r="F23" s="19">
        <v>6.52</v>
      </c>
      <c r="G23" s="19">
        <v>58736</v>
      </c>
      <c r="H23" s="19"/>
      <c r="I23" s="19" t="s">
        <v>109</v>
      </c>
      <c r="J23" s="19"/>
      <c r="K23" s="19"/>
      <c r="L23" s="34"/>
    </row>
    <row r="24" spans="1:12" ht="25.5" customHeight="1">
      <c r="A24" s="15">
        <v>18</v>
      </c>
      <c r="B24" s="16" t="s">
        <v>124</v>
      </c>
      <c r="C24" s="17" t="s">
        <v>115</v>
      </c>
      <c r="D24" s="17">
        <v>2</v>
      </c>
      <c r="E24" s="18">
        <v>10</v>
      </c>
      <c r="F24" s="19">
        <v>9.98</v>
      </c>
      <c r="G24" s="19">
        <v>85867</v>
      </c>
      <c r="H24" s="19"/>
      <c r="I24" s="19" t="s">
        <v>109</v>
      </c>
      <c r="J24" s="19"/>
      <c r="K24" s="19"/>
      <c r="L24" s="34"/>
    </row>
    <row r="25" spans="1:12" ht="25.5" customHeight="1">
      <c r="A25" s="15">
        <v>19</v>
      </c>
      <c r="B25" s="17"/>
      <c r="C25" s="17"/>
      <c r="D25" s="20"/>
      <c r="E25" s="20"/>
      <c r="F25" s="21"/>
      <c r="G25" s="21"/>
      <c r="H25" s="22"/>
      <c r="I25" s="19"/>
      <c r="J25" s="22"/>
      <c r="K25" s="22"/>
      <c r="L25" s="34"/>
    </row>
    <row r="26" spans="1:12" ht="25.5" customHeight="1">
      <c r="A26" s="15">
        <v>20</v>
      </c>
      <c r="B26" s="17"/>
      <c r="C26" s="17"/>
      <c r="D26" s="20"/>
      <c r="E26" s="20"/>
      <c r="F26" s="23"/>
      <c r="G26" s="23"/>
      <c r="H26" s="22"/>
      <c r="I26" s="19"/>
      <c r="J26" s="22"/>
      <c r="K26" s="22"/>
      <c r="L26" s="34"/>
    </row>
    <row r="27" spans="1:12" ht="25.5" customHeight="1">
      <c r="A27" s="15">
        <v>21</v>
      </c>
      <c r="B27" s="17"/>
      <c r="C27" s="17"/>
      <c r="D27" s="20"/>
      <c r="E27" s="20"/>
      <c r="F27" s="19"/>
      <c r="G27" s="19"/>
      <c r="H27" s="22"/>
      <c r="I27" s="19"/>
      <c r="J27" s="22"/>
      <c r="K27" s="22"/>
      <c r="L27" s="34"/>
    </row>
    <row r="28" spans="1:12" ht="25.5" customHeight="1">
      <c r="A28" s="15">
        <v>22</v>
      </c>
      <c r="B28" s="17"/>
      <c r="C28" s="17"/>
      <c r="D28" s="20"/>
      <c r="E28" s="20"/>
      <c r="F28" s="21"/>
      <c r="G28" s="21"/>
      <c r="H28" s="22"/>
      <c r="I28" s="19"/>
      <c r="J28" s="22"/>
      <c r="K28" s="22"/>
      <c r="L28" s="34"/>
    </row>
    <row r="29" spans="1:12" ht="25.5" customHeight="1">
      <c r="A29" s="15">
        <v>23</v>
      </c>
      <c r="B29" s="17"/>
      <c r="C29" s="17"/>
      <c r="D29" s="20"/>
      <c r="E29" s="20"/>
      <c r="F29" s="23"/>
      <c r="G29" s="23"/>
      <c r="H29" s="22"/>
      <c r="I29" s="19"/>
      <c r="J29" s="22"/>
      <c r="K29" s="22"/>
      <c r="L29" s="34"/>
    </row>
    <row r="30" spans="1:12" ht="36.75" customHeight="1">
      <c r="A30" s="13" t="s">
        <v>30</v>
      </c>
      <c r="B30" s="14" t="s">
        <v>125</v>
      </c>
      <c r="C30" s="17"/>
      <c r="D30" s="20"/>
      <c r="E30" s="20"/>
      <c r="F30" s="21"/>
      <c r="G30" s="21"/>
      <c r="H30" s="22"/>
      <c r="I30" s="19"/>
      <c r="J30" s="22"/>
      <c r="K30" s="22"/>
      <c r="L30" s="34"/>
    </row>
    <row r="31" spans="1:12" ht="25.5" customHeight="1">
      <c r="A31" s="15">
        <v>25</v>
      </c>
      <c r="B31" s="17"/>
      <c r="C31" s="17"/>
      <c r="D31" s="20"/>
      <c r="E31" s="20"/>
      <c r="F31" s="23"/>
      <c r="G31" s="23"/>
      <c r="H31" s="22"/>
      <c r="I31" s="19"/>
      <c r="J31" s="22"/>
      <c r="K31" s="22"/>
      <c r="L31" s="34"/>
    </row>
    <row r="32" spans="1:12" ht="25.5" customHeight="1">
      <c r="A32" s="15">
        <v>26</v>
      </c>
      <c r="B32" s="17"/>
      <c r="C32" s="17"/>
      <c r="D32" s="20"/>
      <c r="E32" s="20"/>
      <c r="F32" s="21"/>
      <c r="G32" s="21"/>
      <c r="H32" s="22"/>
      <c r="I32" s="19"/>
      <c r="J32" s="22"/>
      <c r="K32" s="22"/>
      <c r="L32" s="34"/>
    </row>
    <row r="33" spans="1:12" ht="25.5" customHeight="1">
      <c r="A33" s="15">
        <v>27</v>
      </c>
      <c r="B33" s="17"/>
      <c r="C33" s="17"/>
      <c r="D33" s="20"/>
      <c r="E33" s="20"/>
      <c r="F33" s="24"/>
      <c r="G33" s="24"/>
      <c r="H33" s="22"/>
      <c r="I33" s="19"/>
      <c r="J33" s="22"/>
      <c r="K33" s="22"/>
      <c r="L33" s="34"/>
    </row>
    <row r="34" spans="1:12" ht="25.5" customHeight="1">
      <c r="A34" s="15">
        <v>28</v>
      </c>
      <c r="B34" s="17"/>
      <c r="C34" s="17"/>
      <c r="D34" s="20"/>
      <c r="E34" s="20"/>
      <c r="F34" s="23"/>
      <c r="G34" s="23"/>
      <c r="H34" s="22"/>
      <c r="I34" s="19"/>
      <c r="J34" s="22"/>
      <c r="K34" s="22"/>
      <c r="L34" s="34"/>
    </row>
    <row r="35" spans="1:12" ht="25.5" customHeight="1">
      <c r="A35" s="15">
        <v>29</v>
      </c>
      <c r="B35" s="17"/>
      <c r="C35" s="17"/>
      <c r="D35" s="20"/>
      <c r="E35" s="20"/>
      <c r="F35" s="19"/>
      <c r="G35" s="19"/>
      <c r="H35" s="22"/>
      <c r="I35" s="19"/>
      <c r="J35" s="22"/>
      <c r="K35" s="22"/>
      <c r="L35" s="34"/>
    </row>
    <row r="36" spans="1:12" ht="25.5" customHeight="1">
      <c r="A36" s="15">
        <v>30</v>
      </c>
      <c r="B36" s="17"/>
      <c r="C36" s="17"/>
      <c r="D36" s="20"/>
      <c r="E36" s="20"/>
      <c r="F36" s="19"/>
      <c r="G36" s="19"/>
      <c r="H36" s="22"/>
      <c r="I36" s="19"/>
      <c r="J36" s="22"/>
      <c r="K36" s="22"/>
      <c r="L36" s="34"/>
    </row>
    <row r="37" spans="1:12" ht="25.5" customHeight="1">
      <c r="A37" s="15">
        <v>31</v>
      </c>
      <c r="B37" s="17"/>
      <c r="C37" s="17"/>
      <c r="D37" s="20"/>
      <c r="E37" s="20"/>
      <c r="F37" s="19"/>
      <c r="G37" s="19"/>
      <c r="H37" s="22"/>
      <c r="I37" s="19"/>
      <c r="J37" s="22"/>
      <c r="K37" s="22"/>
      <c r="L37" s="34"/>
    </row>
    <row r="38" spans="1:12" ht="25.5" customHeight="1">
      <c r="A38" s="15">
        <v>32</v>
      </c>
      <c r="B38" s="17"/>
      <c r="C38" s="17"/>
      <c r="D38" s="20"/>
      <c r="E38" s="20"/>
      <c r="F38" s="19"/>
      <c r="G38" s="19"/>
      <c r="H38" s="22"/>
      <c r="I38" s="19"/>
      <c r="J38" s="22"/>
      <c r="K38" s="22"/>
      <c r="L38" s="34"/>
    </row>
    <row r="39" spans="1:12" s="1" customFormat="1" ht="25.5" customHeight="1">
      <c r="A39" s="15">
        <v>33</v>
      </c>
      <c r="B39" s="16"/>
      <c r="C39" s="17"/>
      <c r="D39" s="20"/>
      <c r="E39" s="20"/>
      <c r="F39" s="19"/>
      <c r="G39" s="19"/>
      <c r="H39" s="25"/>
      <c r="I39" s="19"/>
      <c r="J39" s="25"/>
      <c r="K39" s="25"/>
      <c r="L39" s="34"/>
    </row>
    <row r="40" spans="1:12" s="1" customFormat="1" ht="25.5" customHeight="1">
      <c r="A40" s="15">
        <v>34</v>
      </c>
      <c r="B40" s="16" t="s">
        <v>126</v>
      </c>
      <c r="C40" s="17" t="s">
        <v>127</v>
      </c>
      <c r="D40" s="20">
        <v>1</v>
      </c>
      <c r="E40" s="20">
        <v>3.7</v>
      </c>
      <c r="F40" s="19">
        <v>3.76</v>
      </c>
      <c r="G40" s="19">
        <v>3.45</v>
      </c>
      <c r="H40" s="25"/>
      <c r="I40" s="19" t="s">
        <v>109</v>
      </c>
      <c r="J40" s="25"/>
      <c r="K40" s="25"/>
      <c r="L40" s="34" t="s">
        <v>128</v>
      </c>
    </row>
    <row r="41" spans="1:12" ht="25.5" customHeight="1">
      <c r="A41" s="11"/>
      <c r="B41" s="16"/>
      <c r="C41" s="26"/>
      <c r="D41" s="26"/>
      <c r="E41" s="26"/>
      <c r="F41" s="26"/>
      <c r="G41" s="26"/>
      <c r="H41" s="12"/>
      <c r="I41" s="12"/>
      <c r="J41" s="12"/>
      <c r="K41" s="12"/>
      <c r="L41" s="12"/>
    </row>
    <row r="42" spans="1:12" ht="25.5" customHeight="1">
      <c r="A42" s="11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25.5" customHeight="1">
      <c r="A43" s="11"/>
      <c r="B43" s="27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5.5" customHeight="1">
      <c r="A44" s="11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25.5" customHeight="1">
      <c r="A45" s="28"/>
      <c r="B45" s="29" t="s">
        <v>129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25.5" customHeight="1">
      <c r="A46" s="28"/>
      <c r="B46" s="29" t="s">
        <v>129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22.5" customHeight="1">
      <c r="A47" s="11" t="s">
        <v>30</v>
      </c>
      <c r="B47" s="8" t="s">
        <v>130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22.5" customHeight="1">
      <c r="A48" s="28">
        <v>1</v>
      </c>
      <c r="B48" s="29" t="s">
        <v>129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22.5" customHeight="1">
      <c r="A49" s="28">
        <v>2</v>
      </c>
      <c r="B49" s="29" t="s">
        <v>129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22.5" customHeight="1">
      <c r="A50" s="11" t="s">
        <v>64</v>
      </c>
      <c r="B50" s="8" t="s">
        <v>131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22.5" customHeight="1">
      <c r="A51" s="28">
        <v>1</v>
      </c>
      <c r="B51" s="29" t="s">
        <v>129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22.5" customHeight="1">
      <c r="A52" s="28">
        <v>2</v>
      </c>
      <c r="B52" s="29" t="s">
        <v>129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22.5" customHeight="1">
      <c r="A53" s="11" t="s">
        <v>67</v>
      </c>
      <c r="B53" s="8" t="s">
        <v>132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22.5" customHeight="1">
      <c r="A54" s="28">
        <v>1</v>
      </c>
      <c r="B54" s="29" t="s">
        <v>129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22.5" customHeight="1">
      <c r="A55" s="28">
        <v>2</v>
      </c>
      <c r="B55" s="29" t="s">
        <v>129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24.75" customHeight="1">
      <c r="A56" s="30" t="s">
        <v>133</v>
      </c>
      <c r="B56" s="30"/>
      <c r="C56" s="31"/>
      <c r="J56" s="30" t="s">
        <v>134</v>
      </c>
      <c r="K56" s="30"/>
      <c r="L56" s="30"/>
    </row>
  </sheetData>
  <sheetProtection/>
  <mergeCells count="26">
    <mergeCell ref="A2:L2"/>
    <mergeCell ref="A3:B3"/>
    <mergeCell ref="C3:D3"/>
    <mergeCell ref="F3:G3"/>
    <mergeCell ref="H3:I3"/>
    <mergeCell ref="I4:J4"/>
    <mergeCell ref="A56:B56"/>
    <mergeCell ref="J56:L56"/>
    <mergeCell ref="A4:A5"/>
    <mergeCell ref="B4:B5"/>
    <mergeCell ref="C4:C5"/>
    <mergeCell ref="D4:D5"/>
    <mergeCell ref="E4:E5"/>
    <mergeCell ref="F4:F5"/>
    <mergeCell ref="F25:F26"/>
    <mergeCell ref="F28:F29"/>
    <mergeCell ref="F30:F31"/>
    <mergeCell ref="F32:F34"/>
    <mergeCell ref="G4:G5"/>
    <mergeCell ref="G25:G26"/>
    <mergeCell ref="G28:G29"/>
    <mergeCell ref="G30:G31"/>
    <mergeCell ref="G32:G34"/>
    <mergeCell ref="H4:H5"/>
    <mergeCell ref="K4:K5"/>
    <mergeCell ref="L4:L5"/>
  </mergeCells>
  <printOptions horizontalCentered="1"/>
  <pageMargins left="0.7086614173228347" right="0.7086614173228347" top="0.64" bottom="0.4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H.C</cp:lastModifiedBy>
  <cp:lastPrinted>2019-11-11T06:50:42Z</cp:lastPrinted>
  <dcterms:created xsi:type="dcterms:W3CDTF">2007-07-06T09:04:59Z</dcterms:created>
  <dcterms:modified xsi:type="dcterms:W3CDTF">2021-01-08T06:34:38Z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