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Sheet1!$A$3:$L$240</definedName>
    <definedName name="_xlnm.Print_Titles" localSheetId="0">Sheet1!$1:$3</definedName>
  </definedNames>
  <calcPr calcId="144525"/>
</workbook>
</file>

<file path=xl/sharedStrings.xml><?xml version="1.0" encoding="utf-8"?>
<sst xmlns="http://schemas.openxmlformats.org/spreadsheetml/2006/main" count="1671" uniqueCount="595">
  <si>
    <t>石泉县2020年度经营主体和非建档立卡户发展魔芋产业及经营主体带动非建档立卡户
魔芋产业奖补名单</t>
  </si>
  <si>
    <t>序号</t>
  </si>
  <si>
    <t>镇</t>
  </si>
  <si>
    <t>村组</t>
  </si>
  <si>
    <t>申报主体（有主体带动奖补的为主体，无主体的为个人）</t>
  </si>
  <si>
    <t>奖补对象（户主）</t>
  </si>
  <si>
    <t>核查情况（主体及到户奖补资金分别计算）</t>
  </si>
  <si>
    <t>合计</t>
  </si>
  <si>
    <t>身份证号                      （未填的需提供）</t>
  </si>
  <si>
    <t>农户属性</t>
  </si>
  <si>
    <t>名称</t>
  </si>
  <si>
    <t>规模</t>
  </si>
  <si>
    <t>奖补标准  (元/亩）</t>
  </si>
  <si>
    <t>奖补金额
（元）</t>
  </si>
  <si>
    <t>曾溪镇</t>
  </si>
  <si>
    <t>立新村</t>
  </si>
  <si>
    <t>立新村集体股份经济合作社</t>
  </si>
  <si>
    <t>张国才</t>
  </si>
  <si>
    <t>魔芋</t>
  </si>
  <si>
    <t>61242***********61411</t>
  </si>
  <si>
    <t>非贫困户</t>
  </si>
  <si>
    <t>柯齐国</t>
  </si>
  <si>
    <t>61242***********91412</t>
  </si>
  <si>
    <t>杜孝义</t>
  </si>
  <si>
    <t>61242***********11413</t>
  </si>
  <si>
    <t>王全富</t>
  </si>
  <si>
    <t>61242***********11411</t>
  </si>
  <si>
    <t>王远学</t>
  </si>
  <si>
    <t>61242***********51415</t>
  </si>
  <si>
    <t>谢正安</t>
  </si>
  <si>
    <t>61242***********61418</t>
  </si>
  <si>
    <t>王全海</t>
  </si>
  <si>
    <t>61242***********41419</t>
  </si>
  <si>
    <t>合作社</t>
  </si>
  <si>
    <t>61242***********61419</t>
  </si>
  <si>
    <t>联盟村</t>
  </si>
  <si>
    <t>农户个人</t>
  </si>
  <si>
    <t>陈永早</t>
  </si>
  <si>
    <t>61242***********91439</t>
  </si>
  <si>
    <t>大沟村</t>
  </si>
  <si>
    <t>张坤银</t>
  </si>
  <si>
    <t>61242***********01418</t>
  </si>
  <si>
    <t>黄治强</t>
  </si>
  <si>
    <t>兴隆村</t>
  </si>
  <si>
    <t>徐世全</t>
  </si>
  <si>
    <t>61242***********51416</t>
  </si>
  <si>
    <t>瓦窑村</t>
  </si>
  <si>
    <t>刘国贵</t>
  </si>
  <si>
    <t>61242***********71410</t>
  </si>
  <si>
    <t>油坊湾村</t>
  </si>
  <si>
    <t>张忠才</t>
  </si>
  <si>
    <t>61242***********21417</t>
  </si>
  <si>
    <t>城关镇</t>
  </si>
  <si>
    <t>东风村一组</t>
  </si>
  <si>
    <t>石泉县湘寨生态农业专业合作社</t>
  </si>
  <si>
    <t>刘秀保</t>
  </si>
  <si>
    <t>61242***********11217</t>
  </si>
  <si>
    <t>东风村六组</t>
  </si>
  <si>
    <t>马孝华</t>
  </si>
  <si>
    <t>61242***********91218</t>
  </si>
  <si>
    <t>东风村四组</t>
  </si>
  <si>
    <t>唐朝美</t>
  </si>
  <si>
    <t>61242***********41220</t>
  </si>
  <si>
    <t>枫树四组</t>
  </si>
  <si>
    <t>邹启山</t>
  </si>
  <si>
    <t>61242***********60810</t>
  </si>
  <si>
    <t>枫树六组</t>
  </si>
  <si>
    <t>姚泽斌</t>
  </si>
  <si>
    <t>61242***********50811</t>
  </si>
  <si>
    <t>枫树八组</t>
  </si>
  <si>
    <t>李文坤</t>
  </si>
  <si>
    <t>61242***********50816</t>
  </si>
  <si>
    <t>胡达成</t>
  </si>
  <si>
    <t>61242***********60814</t>
  </si>
  <si>
    <t>胡达财</t>
  </si>
  <si>
    <t>61242***********60817</t>
  </si>
  <si>
    <t>枫树九组</t>
  </si>
  <si>
    <t>邹启兰</t>
  </si>
  <si>
    <t>61242***********20826</t>
  </si>
  <si>
    <t>枫树二组</t>
  </si>
  <si>
    <t>刘金平</t>
  </si>
  <si>
    <t>61242***********50818</t>
  </si>
  <si>
    <t>纪洪财</t>
  </si>
  <si>
    <t>61242***********80811</t>
  </si>
  <si>
    <t>王从银</t>
  </si>
  <si>
    <t>61242***********90833</t>
  </si>
  <si>
    <t>陈世刚</t>
  </si>
  <si>
    <t>61242***********30815</t>
  </si>
  <si>
    <t>邱怀德</t>
  </si>
  <si>
    <t>61242***********00811</t>
  </si>
  <si>
    <t>黄荆坝二组</t>
  </si>
  <si>
    <t>刘家顺</t>
  </si>
  <si>
    <t>李章进</t>
  </si>
  <si>
    <t>61242***********60819</t>
  </si>
  <si>
    <t>黄荆坝一组</t>
  </si>
  <si>
    <t>陈庆安</t>
  </si>
  <si>
    <t>61242***********20818</t>
  </si>
  <si>
    <t>周公富</t>
  </si>
  <si>
    <t>61242***********30811</t>
  </si>
  <si>
    <t>黄荆坝八组</t>
  </si>
  <si>
    <t>余世付</t>
  </si>
  <si>
    <t>61242***********90813</t>
  </si>
  <si>
    <t>黄荆坝七组</t>
  </si>
  <si>
    <t>石师召</t>
  </si>
  <si>
    <t>61242***********10812</t>
  </si>
  <si>
    <t>丝银坝十一组</t>
  </si>
  <si>
    <t>张教奇</t>
  </si>
  <si>
    <t>61242***********31819</t>
  </si>
  <si>
    <t>红岩七组</t>
  </si>
  <si>
    <t>甘元恒</t>
  </si>
  <si>
    <t>61242***********10834</t>
  </si>
  <si>
    <t>农光村二组</t>
  </si>
  <si>
    <t>黄志平</t>
  </si>
  <si>
    <t>61242***********81019</t>
  </si>
  <si>
    <t>新民二组</t>
  </si>
  <si>
    <t>何忠祥</t>
  </si>
  <si>
    <t>61242***********71837</t>
  </si>
  <si>
    <t>新民一组</t>
  </si>
  <si>
    <t>陈功全</t>
  </si>
  <si>
    <t>61242***********81818</t>
  </si>
  <si>
    <t>新民四组</t>
  </si>
  <si>
    <t>邱长文</t>
  </si>
  <si>
    <t>61242***********0185X</t>
  </si>
  <si>
    <t>高德应</t>
  </si>
  <si>
    <t>61242***********51858</t>
  </si>
  <si>
    <t>邱洪刚</t>
  </si>
  <si>
    <t>61242***********51859</t>
  </si>
  <si>
    <t>高德林</t>
  </si>
  <si>
    <t>61242***********01857</t>
  </si>
  <si>
    <t>高德凤</t>
  </si>
  <si>
    <t>61242***********41825</t>
  </si>
  <si>
    <t>邱长武</t>
  </si>
  <si>
    <t>61242***********51850</t>
  </si>
  <si>
    <t>新民五组</t>
  </si>
  <si>
    <t>邱长芬</t>
  </si>
  <si>
    <t>61242***********91841</t>
  </si>
  <si>
    <t>李胜刚</t>
  </si>
  <si>
    <t>61242***********81857</t>
  </si>
  <si>
    <t>李诗香</t>
  </si>
  <si>
    <t>61242***********81849</t>
  </si>
  <si>
    <t>新民三组</t>
  </si>
  <si>
    <t>邱长根</t>
  </si>
  <si>
    <t>61242***********01816</t>
  </si>
  <si>
    <t>汪西平</t>
  </si>
  <si>
    <t>61242***********31854</t>
  </si>
  <si>
    <t>新民六组</t>
  </si>
  <si>
    <t>张教民</t>
  </si>
  <si>
    <t>61242***********11814</t>
  </si>
  <si>
    <t>钟众贵</t>
  </si>
  <si>
    <t>61242***********71818</t>
  </si>
  <si>
    <t>方先杨</t>
  </si>
  <si>
    <t>61242***********91817</t>
  </si>
  <si>
    <t>石泉县城关镇新联村五组</t>
  </si>
  <si>
    <t>李胜平</t>
  </si>
  <si>
    <t>61242***********01810</t>
  </si>
  <si>
    <t>石泉县城关镇新联村十四组</t>
  </si>
  <si>
    <t>杨亿国</t>
  </si>
  <si>
    <t>61242***********21811</t>
  </si>
  <si>
    <t>任明全</t>
  </si>
  <si>
    <t>61242***********31813</t>
  </si>
  <si>
    <t>任明安</t>
  </si>
  <si>
    <t>61242***********01838</t>
  </si>
  <si>
    <t>石泉县城关镇新联村十二组</t>
  </si>
  <si>
    <t>梁德信</t>
  </si>
  <si>
    <t>61242***********11817</t>
  </si>
  <si>
    <t>杨传超</t>
  </si>
  <si>
    <t>61242***********81814</t>
  </si>
  <si>
    <t>姜良成</t>
  </si>
  <si>
    <t>61242***********41819</t>
  </si>
  <si>
    <t>唐必金</t>
  </si>
  <si>
    <t>61242***********51813</t>
  </si>
  <si>
    <t>唐必成</t>
  </si>
  <si>
    <t>61242***********5183X</t>
  </si>
  <si>
    <t>贾自齐</t>
  </si>
  <si>
    <t>61242***********21826</t>
  </si>
  <si>
    <t>蒋治保</t>
  </si>
  <si>
    <t>61242***********71851</t>
  </si>
  <si>
    <t>杨传林</t>
  </si>
  <si>
    <t>61242***********91854</t>
  </si>
  <si>
    <t>石泉县城关镇新联村十三组</t>
  </si>
  <si>
    <t>袁德义</t>
  </si>
  <si>
    <t>61242***********7181X</t>
  </si>
  <si>
    <t>梁胜木</t>
  </si>
  <si>
    <t>61242***********3181X</t>
  </si>
  <si>
    <t>石泉县城关镇新联村十一组</t>
  </si>
  <si>
    <t>何忠贵</t>
  </si>
  <si>
    <t>石泉县城关镇新联村一组</t>
  </si>
  <si>
    <t>张教财</t>
  </si>
  <si>
    <t>61242***********71814</t>
  </si>
  <si>
    <t>石泉县城关镇新联村七组</t>
  </si>
  <si>
    <t>张兴朝</t>
  </si>
  <si>
    <t>61242***********41835</t>
  </si>
  <si>
    <t>魏友荣</t>
  </si>
  <si>
    <t>61242***********91881</t>
  </si>
  <si>
    <t>石泉县城关镇新联村二组</t>
  </si>
  <si>
    <t>冯宗菊</t>
  </si>
  <si>
    <t>61242***********41821</t>
  </si>
  <si>
    <t>谭家国</t>
  </si>
  <si>
    <t>61242***********01814</t>
  </si>
  <si>
    <t>邱长松</t>
  </si>
  <si>
    <t>61242***********31811</t>
  </si>
  <si>
    <t>李永松</t>
  </si>
  <si>
    <t>石泉县城关镇新联村三组</t>
  </si>
  <si>
    <t>周忠心</t>
  </si>
  <si>
    <t>61242***********81858</t>
  </si>
  <si>
    <t>张兴发</t>
  </si>
  <si>
    <t>61242***********01812</t>
  </si>
  <si>
    <t>石泉县城关镇新联村六组</t>
  </si>
  <si>
    <t>麻世方</t>
  </si>
  <si>
    <t>陈太平</t>
  </si>
  <si>
    <t>61242***********61817</t>
  </si>
  <si>
    <t>高林兴</t>
  </si>
  <si>
    <t>61242***********91813</t>
  </si>
  <si>
    <t>石泉县城关镇新联村九组</t>
  </si>
  <si>
    <t>贾荣照</t>
  </si>
  <si>
    <t>61242***********11811</t>
  </si>
  <si>
    <t>刘传伟</t>
  </si>
  <si>
    <t>李诗松</t>
  </si>
  <si>
    <t>61242***********31812</t>
  </si>
  <si>
    <t>张合芝</t>
  </si>
  <si>
    <t>61242***********91842</t>
  </si>
  <si>
    <t>刘辉秀</t>
  </si>
  <si>
    <t>61242***********31843</t>
  </si>
  <si>
    <t>李发贵</t>
  </si>
  <si>
    <t>刘早军</t>
  </si>
  <si>
    <t>61242***********01813</t>
  </si>
  <si>
    <t>柯善根</t>
  </si>
  <si>
    <t>新联村一组</t>
  </si>
  <si>
    <t>徐信凯</t>
  </si>
  <si>
    <t>61242***********21853</t>
  </si>
  <si>
    <t>新联村十四组</t>
  </si>
  <si>
    <t>高忠友</t>
  </si>
  <si>
    <t>61242***********5181X</t>
  </si>
  <si>
    <t>太平村一组</t>
  </si>
  <si>
    <t>蒋坤全</t>
  </si>
  <si>
    <t>61242***********41016</t>
  </si>
  <si>
    <t>太平村二组</t>
  </si>
  <si>
    <t>文智勇</t>
  </si>
  <si>
    <t>61242***********61010</t>
  </si>
  <si>
    <t>太平村三组</t>
  </si>
  <si>
    <t>钟邦明</t>
  </si>
  <si>
    <t>61242***********81010</t>
  </si>
  <si>
    <t>珍珠河二组</t>
  </si>
  <si>
    <t>黄后兵</t>
  </si>
  <si>
    <t>61242***********20813</t>
  </si>
  <si>
    <t>吴先林</t>
  </si>
  <si>
    <t>61242***********70811</t>
  </si>
  <si>
    <t>珍珠河四组</t>
  </si>
  <si>
    <t>吴先松</t>
  </si>
  <si>
    <t>61242***********90817</t>
  </si>
  <si>
    <t>郑书林</t>
  </si>
  <si>
    <t>吴伯桢</t>
  </si>
  <si>
    <t>61242***********00817</t>
  </si>
  <si>
    <t>余才贵</t>
  </si>
  <si>
    <t>61242***********5083x</t>
  </si>
  <si>
    <t>新联村十二组</t>
  </si>
  <si>
    <t>61242***********  杨传林</t>
  </si>
  <si>
    <t>池河镇</t>
  </si>
  <si>
    <t>柏安5组</t>
  </si>
  <si>
    <t>徐武</t>
  </si>
  <si>
    <t>魔芋种植</t>
  </si>
  <si>
    <t>61242***********92414</t>
  </si>
  <si>
    <t>中池镇</t>
  </si>
  <si>
    <t>西沙河村二组</t>
  </si>
  <si>
    <t>叶友桂</t>
  </si>
  <si>
    <t>大田魔芋</t>
  </si>
  <si>
    <t>61242***********72325</t>
  </si>
  <si>
    <t>夹丰村二组</t>
  </si>
  <si>
    <t>余方兴</t>
  </si>
  <si>
    <t>林下魔芋</t>
  </si>
  <si>
    <t>61242***********95815</t>
  </si>
  <si>
    <t>后柳镇</t>
  </si>
  <si>
    <t>长兴村</t>
  </si>
  <si>
    <t>蒋启兵</t>
  </si>
  <si>
    <t>61242***********64219</t>
  </si>
  <si>
    <t>永红村</t>
  </si>
  <si>
    <t>古泽方</t>
  </si>
  <si>
    <t>61242***********6061X</t>
  </si>
  <si>
    <t>牛石川村</t>
  </si>
  <si>
    <t>何易发</t>
  </si>
  <si>
    <t>61242***********20618</t>
  </si>
  <si>
    <t>中坝村</t>
  </si>
  <si>
    <t>徐维主</t>
  </si>
  <si>
    <t>61242***********64211</t>
  </si>
  <si>
    <t>黄村坝村</t>
  </si>
  <si>
    <t>赵明清</t>
  </si>
  <si>
    <t>61242***********24237</t>
  </si>
  <si>
    <t>邓有才</t>
  </si>
  <si>
    <t>61242***********34217</t>
  </si>
  <si>
    <t>汉阴沟村</t>
  </si>
  <si>
    <t>刘定银</t>
  </si>
  <si>
    <t>61242***********54218</t>
  </si>
  <si>
    <t>前锋村</t>
  </si>
  <si>
    <t>薛远应</t>
  </si>
  <si>
    <t>61242***********40610</t>
  </si>
  <si>
    <t>两河镇</t>
  </si>
  <si>
    <t>共和村二组</t>
  </si>
  <si>
    <t>何宗华</t>
  </si>
  <si>
    <t>61242***********95018</t>
  </si>
  <si>
    <t>兰忠祥</t>
  </si>
  <si>
    <t>61242***********45012</t>
  </si>
  <si>
    <t>新春村一组</t>
  </si>
  <si>
    <t>董菊凤</t>
  </si>
  <si>
    <t>61242***********74822</t>
  </si>
  <si>
    <t>高原村五组</t>
  </si>
  <si>
    <t>刘大成</t>
  </si>
  <si>
    <t>61242***********14818</t>
  </si>
  <si>
    <t>高原村三组</t>
  </si>
  <si>
    <t>胡发金</t>
  </si>
  <si>
    <t>61242***********94814</t>
  </si>
  <si>
    <t>赵能保</t>
  </si>
  <si>
    <t>61242***********54818</t>
  </si>
  <si>
    <t>高原村六组</t>
  </si>
  <si>
    <t>何家清</t>
  </si>
  <si>
    <t>61242***********84810</t>
  </si>
  <si>
    <t>熨斗镇</t>
  </si>
  <si>
    <t>非建档立卡户</t>
  </si>
  <si>
    <t>张守财</t>
  </si>
  <si>
    <t>麦坪村</t>
  </si>
  <si>
    <t>61242***********93015</t>
  </si>
  <si>
    <t>饶峰镇</t>
  </si>
  <si>
    <t>三合村九组</t>
  </si>
  <si>
    <t>苗有才</t>
  </si>
  <si>
    <t>大田
魔芋</t>
  </si>
  <si>
    <t>61242***********54438</t>
  </si>
  <si>
    <t>新场村一组</t>
  </si>
  <si>
    <t>陈昌兰</t>
  </si>
  <si>
    <t>61242***********24623</t>
  </si>
  <si>
    <t>张贻昌</t>
  </si>
  <si>
    <t>61242***********24618</t>
  </si>
  <si>
    <t>新场村四组</t>
  </si>
  <si>
    <t>张景忠</t>
  </si>
  <si>
    <t>61242***********44614</t>
  </si>
  <si>
    <t>喜河镇</t>
  </si>
  <si>
    <t>洞沟村五组</t>
  </si>
  <si>
    <t>邓国刚</t>
  </si>
  <si>
    <t>61242***********23216</t>
  </si>
  <si>
    <t>迎丰镇</t>
  </si>
  <si>
    <t>三官庙村五组</t>
  </si>
  <si>
    <t>三官庙村集体经济合作社</t>
  </si>
  <si>
    <t>蒙本舟</t>
  </si>
  <si>
    <t>61242***********85410</t>
  </si>
  <si>
    <t>三湾村一组</t>
  </si>
  <si>
    <t>甘少红</t>
  </si>
  <si>
    <t>61242***********1521X</t>
  </si>
  <si>
    <t>三湾村三组</t>
  </si>
  <si>
    <t>储茂勋</t>
  </si>
  <si>
    <t>61242***********45213</t>
  </si>
  <si>
    <t>王平贵</t>
  </si>
  <si>
    <t>61242***********35230</t>
  </si>
  <si>
    <t>郭金贤</t>
  </si>
  <si>
    <t>61242***********55410</t>
  </si>
  <si>
    <t>王平学</t>
  </si>
  <si>
    <t>61242***********35235</t>
  </si>
  <si>
    <t>陈启学</t>
  </si>
  <si>
    <t>61242***********35418</t>
  </si>
  <si>
    <t>三湾村二组</t>
  </si>
  <si>
    <t>曹国华</t>
  </si>
  <si>
    <t>61242***********45416</t>
  </si>
  <si>
    <t>唐志友</t>
  </si>
  <si>
    <t>61242***********25413</t>
  </si>
  <si>
    <t>郭显才</t>
  </si>
  <si>
    <t>61242***********45414</t>
  </si>
  <si>
    <t>梧桐寺村七组</t>
  </si>
  <si>
    <t>姜才平</t>
  </si>
  <si>
    <t>61242***********05216</t>
  </si>
  <si>
    <t>梧桐寺村一组</t>
  </si>
  <si>
    <t>程学武</t>
  </si>
  <si>
    <t>61242***********05256</t>
  </si>
  <si>
    <t>李桂全</t>
  </si>
  <si>
    <t>61242***********55230</t>
  </si>
  <si>
    <t>弓箭沟村四组</t>
  </si>
  <si>
    <t>弓箭沟村集体股份经济合作社</t>
  </si>
  <si>
    <t>韩荣菊</t>
  </si>
  <si>
    <t>61242***********55226</t>
  </si>
  <si>
    <t>弓箭沟村二组</t>
  </si>
  <si>
    <t>叶章代</t>
  </si>
  <si>
    <t>61242***********55217</t>
  </si>
  <si>
    <t>红花坪村六组</t>
  </si>
  <si>
    <t>红花坪村集体经济股份经济合作社</t>
  </si>
  <si>
    <t>尹中贵</t>
  </si>
  <si>
    <t>61242***********65210</t>
  </si>
  <si>
    <t>沈才能</t>
  </si>
  <si>
    <t>61242***********55211</t>
  </si>
  <si>
    <t>红花坪村七组</t>
  </si>
  <si>
    <t>温西应</t>
  </si>
  <si>
    <t>61242***********45214</t>
  </si>
  <si>
    <t>吴灯海</t>
  </si>
  <si>
    <t>61242***********8521X</t>
  </si>
  <si>
    <t>胡德超</t>
  </si>
  <si>
    <t>61242***********75211</t>
  </si>
  <si>
    <t>红花坪村二组</t>
  </si>
  <si>
    <t>胡春早</t>
  </si>
  <si>
    <t>61242***********85214</t>
  </si>
  <si>
    <t>红花坪村五组</t>
  </si>
  <si>
    <t>石德春</t>
  </si>
  <si>
    <t>61242***********95211</t>
  </si>
  <si>
    <t>庙梁村一组</t>
  </si>
  <si>
    <t>叶有玉</t>
  </si>
  <si>
    <t>61242***********65230</t>
  </si>
  <si>
    <t>合作社1</t>
  </si>
  <si>
    <t>61242***********05213</t>
  </si>
  <si>
    <t>弓箭沟村</t>
  </si>
  <si>
    <t>合作社2</t>
  </si>
  <si>
    <t>61242***********55219</t>
  </si>
  <si>
    <t>红花坪村</t>
  </si>
  <si>
    <t>合作社3</t>
  </si>
  <si>
    <t>61242***********3521X</t>
  </si>
  <si>
    <t>云雾山镇</t>
  </si>
  <si>
    <t>秋树坝村三组</t>
  </si>
  <si>
    <t>罗显友</t>
  </si>
  <si>
    <t>61242***********1565X</t>
  </si>
  <si>
    <t>丁家坝村</t>
  </si>
  <si>
    <t>丁家坝村集体股份经济合作社</t>
  </si>
  <si>
    <t>村集体经济合作社</t>
  </si>
  <si>
    <t>魔芋订单</t>
  </si>
  <si>
    <t>丁家坝村四组</t>
  </si>
  <si>
    <t>蔡忠海</t>
  </si>
  <si>
    <t>61242***********52039</t>
  </si>
  <si>
    <t>丁家坝村六组</t>
  </si>
  <si>
    <t>方茹兰</t>
  </si>
  <si>
    <t>61242***********12022</t>
  </si>
  <si>
    <t>丁家坝村一组</t>
  </si>
  <si>
    <t>周秀群</t>
  </si>
  <si>
    <t>61242***********12025</t>
  </si>
  <si>
    <t>松树沟村三组</t>
  </si>
  <si>
    <t>张绪芝</t>
  </si>
  <si>
    <t>61242***********02028</t>
  </si>
  <si>
    <t>贺培伦</t>
  </si>
  <si>
    <t>61242***********52018</t>
  </si>
  <si>
    <t>官田村三组</t>
  </si>
  <si>
    <t>官田村集体股份经济合作社</t>
  </si>
  <si>
    <t>法人：夏代礼</t>
  </si>
  <si>
    <t>61242***********2561x</t>
  </si>
  <si>
    <t>官田村一组</t>
  </si>
  <si>
    <t>黄从真</t>
  </si>
  <si>
    <t>61242***********55653</t>
  </si>
  <si>
    <t>黄继文</t>
  </si>
  <si>
    <t>61242***********85615</t>
  </si>
  <si>
    <t>官田村二组</t>
  </si>
  <si>
    <t>汪大菊</t>
  </si>
  <si>
    <t>61242***********55623</t>
  </si>
  <si>
    <t>彭多国</t>
  </si>
  <si>
    <t>61242***********55657</t>
  </si>
  <si>
    <t>张良勤</t>
  </si>
  <si>
    <t>61242***********75612</t>
  </si>
  <si>
    <t>赖少银</t>
  </si>
  <si>
    <t>61242***********2567X</t>
  </si>
  <si>
    <t>胡培国</t>
  </si>
  <si>
    <t>61242***********35699</t>
  </si>
  <si>
    <t>罗克银</t>
  </si>
  <si>
    <t>61242***********5561X</t>
  </si>
  <si>
    <t>张永林</t>
  </si>
  <si>
    <t>61242***********55659</t>
  </si>
  <si>
    <t>官田村五组</t>
  </si>
  <si>
    <t>廖地坤</t>
  </si>
  <si>
    <t>61242***********05635</t>
  </si>
  <si>
    <t>胡培成</t>
  </si>
  <si>
    <t>61242***********55677</t>
  </si>
  <si>
    <t>崔用斌</t>
  </si>
  <si>
    <t>61242***********15655</t>
  </si>
  <si>
    <t>蒋道勤</t>
  </si>
  <si>
    <t>61242***********25650</t>
  </si>
  <si>
    <t>赖少忠</t>
  </si>
  <si>
    <t>61242***********75673</t>
  </si>
  <si>
    <t>汪安明</t>
  </si>
  <si>
    <t>61242***********3565X</t>
  </si>
  <si>
    <t>胡春林</t>
  </si>
  <si>
    <t>61242***********85672</t>
  </si>
  <si>
    <t>周其珍</t>
  </si>
  <si>
    <t>61242***********15612</t>
  </si>
  <si>
    <t>张良运</t>
  </si>
  <si>
    <t>61242***********35617</t>
  </si>
  <si>
    <t>官田村四组</t>
  </si>
  <si>
    <t>刘胜余</t>
  </si>
  <si>
    <t>61242***********75614</t>
  </si>
  <si>
    <t>夏代翠</t>
  </si>
  <si>
    <t>61242***********25624</t>
  </si>
  <si>
    <t>陶远明</t>
  </si>
  <si>
    <t>61242***********25619</t>
  </si>
  <si>
    <t>陶远志</t>
  </si>
  <si>
    <t>61242***********65618</t>
  </si>
  <si>
    <t>李恒烈</t>
  </si>
  <si>
    <t>61242***********35613</t>
  </si>
  <si>
    <t>孙万明</t>
  </si>
  <si>
    <t>61242***********35614</t>
  </si>
  <si>
    <t>闵远玖</t>
  </si>
  <si>
    <t>61242***********55617</t>
  </si>
  <si>
    <t>王啟兵</t>
  </si>
  <si>
    <t>61242***********05619</t>
  </si>
  <si>
    <t>曾旭兵</t>
  </si>
  <si>
    <t>解万兴</t>
  </si>
  <si>
    <t>61242***********15610</t>
  </si>
  <si>
    <t>刘胜全</t>
  </si>
  <si>
    <t>61242***********45616</t>
  </si>
  <si>
    <t>双河村五组</t>
  </si>
  <si>
    <t>村集体合作社</t>
  </si>
  <si>
    <t>法人：储成安</t>
  </si>
  <si>
    <t>61242***********85612</t>
  </si>
  <si>
    <t>双河村一组</t>
  </si>
  <si>
    <t>个人</t>
  </si>
  <si>
    <t>陈维从</t>
  </si>
  <si>
    <t>61242***********05618</t>
  </si>
  <si>
    <t>水田坪村三组</t>
  </si>
  <si>
    <t>谭宗富</t>
  </si>
  <si>
    <t>61242***********95637</t>
  </si>
  <si>
    <t>谭宗友</t>
  </si>
  <si>
    <t>61242***********55614</t>
  </si>
  <si>
    <t>孙万东</t>
  </si>
  <si>
    <t>61242***********85614</t>
  </si>
  <si>
    <t>郭凡兵</t>
  </si>
  <si>
    <t>61242***********05611</t>
  </si>
  <si>
    <t xml:space="preserve">银杏坝村                                </t>
  </si>
  <si>
    <t>石泉县云雾山镇银杏坝村集体股份经济合作社</t>
  </si>
  <si>
    <t>61242***********72015</t>
  </si>
  <si>
    <t>银杏坝村一组</t>
  </si>
  <si>
    <t>法人：贺培建</t>
  </si>
  <si>
    <t>贺培建</t>
  </si>
  <si>
    <t>董其志</t>
  </si>
  <si>
    <t>61242***********42015</t>
  </si>
  <si>
    <t>银杏坝村二组</t>
  </si>
  <si>
    <t>胡传全</t>
  </si>
  <si>
    <t>61242***********52015</t>
  </si>
  <si>
    <t>姚志全</t>
  </si>
  <si>
    <t>61242***********72016</t>
  </si>
  <si>
    <t>郑清彦</t>
  </si>
  <si>
    <t>61242***********02017</t>
  </si>
  <si>
    <t>郑清兰</t>
  </si>
  <si>
    <t>61242***********32025</t>
  </si>
  <si>
    <t>贺培新</t>
  </si>
  <si>
    <t>61242***********9201X</t>
  </si>
  <si>
    <t>姚志华</t>
  </si>
  <si>
    <t>61242***********52016</t>
  </si>
  <si>
    <t>童申堂</t>
  </si>
  <si>
    <t>61242***********42019</t>
  </si>
  <si>
    <t>姚志均</t>
  </si>
  <si>
    <t>61242***********92011</t>
  </si>
  <si>
    <t>陈正弟</t>
  </si>
  <si>
    <t>61242***********72017</t>
  </si>
  <si>
    <t>陈正刚</t>
  </si>
  <si>
    <t>61242***********3201X</t>
  </si>
  <si>
    <t>陈正燕</t>
  </si>
  <si>
    <t>61242***********62014</t>
  </si>
  <si>
    <t>姚本堂</t>
  </si>
  <si>
    <t>61242***********22015</t>
  </si>
  <si>
    <t>银杏坝村三组</t>
  </si>
  <si>
    <t>苗培银</t>
  </si>
  <si>
    <t>61242***********82011</t>
  </si>
  <si>
    <t>刘继财</t>
  </si>
  <si>
    <t>61242***********22010</t>
  </si>
  <si>
    <t>徐世明</t>
  </si>
  <si>
    <t>61242***********12016</t>
  </si>
  <si>
    <t>黄义富</t>
  </si>
  <si>
    <t>61242***********62017</t>
  </si>
  <si>
    <t>黄义金</t>
  </si>
  <si>
    <t>61242***********62013</t>
  </si>
  <si>
    <t>徐世华</t>
  </si>
  <si>
    <t>61242***********12018</t>
  </si>
  <si>
    <t>银杏坝村五组</t>
  </si>
  <si>
    <t>张孝忠</t>
  </si>
  <si>
    <t>61242***********22013</t>
  </si>
  <si>
    <t>周公林</t>
  </si>
  <si>
    <t>61242***********22019</t>
  </si>
  <si>
    <t>谢代军</t>
  </si>
  <si>
    <t>61242***********72018</t>
  </si>
  <si>
    <t>纪大茂</t>
  </si>
  <si>
    <t>61242***********72011</t>
  </si>
  <si>
    <t>银杏坝村六组</t>
  </si>
  <si>
    <t>李仙春</t>
  </si>
  <si>
    <t>鲁进友</t>
  </si>
  <si>
    <t>61242***********52017</t>
  </si>
  <si>
    <t>余泽国</t>
  </si>
  <si>
    <t>61242***********92015</t>
  </si>
  <si>
    <t>谭文忠</t>
  </si>
  <si>
    <t>61242***********62018</t>
  </si>
  <si>
    <t>潘兴田</t>
  </si>
  <si>
    <t>61242***********32017</t>
  </si>
  <si>
    <t>吴芝香</t>
  </si>
  <si>
    <t>61242***********12023</t>
  </si>
  <si>
    <t>尤光寿</t>
  </si>
  <si>
    <t>61242***********32010</t>
  </si>
  <si>
    <t>铜钱峡村一组</t>
  </si>
  <si>
    <t>金宗林</t>
  </si>
  <si>
    <t>61242***********1202X</t>
  </si>
  <si>
    <t>蒋诗伟</t>
  </si>
  <si>
    <t>陈位军</t>
  </si>
  <si>
    <t>王明华</t>
  </si>
  <si>
    <t>61242***********32012</t>
  </si>
  <si>
    <t>李登华</t>
  </si>
  <si>
    <t>聂志卫</t>
  </si>
  <si>
    <t>61242***********42012</t>
  </si>
  <si>
    <t>铜钱峡村三组</t>
  </si>
  <si>
    <t>张德银</t>
  </si>
  <si>
    <t>王贵军</t>
  </si>
  <si>
    <t>61242***********72014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</si>
</sst>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134"/>
    </font>
    <font>
      <sz val="11"/>
      <name val="宋体"/>
      <charset val="134"/>
    </font>
    <font>
      <sz val="11"/>
      <name val="宋体"/>
      <charset val="134"/>
      <scheme val="minor"/>
    </font>
    <font>
      <b/>
      <sz val="18"/>
      <name val="方正大标宋简体"/>
      <charset val="134"/>
    </font>
    <font>
      <sz val="10"/>
      <name val="宋体"/>
      <charset val="134"/>
    </font>
    <font>
      <sz val="11"/>
      <name val="宋体"/>
      <charset val="204"/>
    </font>
    <font>
      <b/>
      <sz val="18"/>
      <color theme="3"/>
      <name val="宋体"/>
      <charset val="134"/>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16"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6" applyNumberFormat="0" applyFill="0" applyAlignment="0" applyProtection="0">
      <alignment vertical="center"/>
    </xf>
    <xf numFmtId="0" fontId="19" fillId="0" borderId="6" applyNumberFormat="0" applyFill="0" applyAlignment="0" applyProtection="0">
      <alignment vertical="center"/>
    </xf>
    <xf numFmtId="0" fontId="16" fillId="15" borderId="0" applyNumberFormat="0" applyBorder="0" applyAlignment="0" applyProtection="0">
      <alignment vertical="center"/>
    </xf>
    <xf numFmtId="0" fontId="11" fillId="0" borderId="4" applyNumberFormat="0" applyFill="0" applyAlignment="0" applyProtection="0">
      <alignment vertical="center"/>
    </xf>
    <xf numFmtId="0" fontId="16" fillId="20" borderId="0" applyNumberFormat="0" applyBorder="0" applyAlignment="0" applyProtection="0">
      <alignment vertical="center"/>
    </xf>
    <xf numFmtId="0" fontId="21" fillId="18" borderId="7" applyNumberFormat="0" applyAlignment="0" applyProtection="0">
      <alignment vertical="center"/>
    </xf>
    <xf numFmtId="0" fontId="23" fillId="18" borderId="3" applyNumberFormat="0" applyAlignment="0" applyProtection="0">
      <alignment vertical="center"/>
    </xf>
    <xf numFmtId="0" fontId="24" fillId="22" borderId="8" applyNumberFormat="0" applyAlignment="0" applyProtection="0">
      <alignment vertical="center"/>
    </xf>
    <xf numFmtId="0" fontId="13" fillId="23" borderId="0" applyNumberFormat="0" applyBorder="0" applyAlignment="0" applyProtection="0">
      <alignment vertical="center"/>
    </xf>
    <xf numFmtId="0" fontId="16" fillId="8" borderId="0" applyNumberFormat="0" applyBorder="0" applyAlignment="0" applyProtection="0">
      <alignment vertical="center"/>
    </xf>
    <xf numFmtId="0" fontId="15" fillId="0" borderId="5" applyNumberFormat="0" applyFill="0" applyAlignment="0" applyProtection="0">
      <alignment vertical="center"/>
    </xf>
    <xf numFmtId="0" fontId="25" fillId="0" borderId="9" applyNumberFormat="0" applyFill="0" applyAlignment="0" applyProtection="0">
      <alignment vertical="center"/>
    </xf>
    <xf numFmtId="0" fontId="18" fillId="14" borderId="0" applyNumberFormat="0" applyBorder="0" applyAlignment="0" applyProtection="0">
      <alignment vertical="center"/>
    </xf>
    <xf numFmtId="0" fontId="17" fillId="12" borderId="0" applyNumberFormat="0" applyBorder="0" applyAlignment="0" applyProtection="0">
      <alignment vertical="center"/>
    </xf>
    <xf numFmtId="0" fontId="13" fillId="7" borderId="0" applyNumberFormat="0" applyBorder="0" applyAlignment="0" applyProtection="0">
      <alignment vertical="center"/>
    </xf>
    <xf numFmtId="0" fontId="16" fillId="19"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3" fillId="4" borderId="0" applyNumberFormat="0" applyBorder="0" applyAlignment="0" applyProtection="0">
      <alignment vertical="center"/>
    </xf>
    <xf numFmtId="0" fontId="13" fillId="24" borderId="0" applyNumberFormat="0" applyBorder="0" applyAlignment="0" applyProtection="0">
      <alignment vertical="center"/>
    </xf>
    <xf numFmtId="0" fontId="16" fillId="10"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28" borderId="0" applyNumberFormat="0" applyBorder="0" applyAlignment="0" applyProtection="0">
      <alignment vertical="center"/>
    </xf>
    <xf numFmtId="0" fontId="26" fillId="0" borderId="0"/>
  </cellStyleXfs>
  <cellXfs count="25">
    <xf numFmtId="0" fontId="0" fillId="0" borderId="0" xfId="0">
      <alignment vertical="center"/>
    </xf>
    <xf numFmtId="0" fontId="1" fillId="0" borderId="0" xfId="49"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xf>
    <xf numFmtId="0" fontId="5" fillId="0" borderId="1" xfId="49" applyFont="1" applyFill="1" applyBorder="1" applyAlignment="1">
      <alignment horizontal="center" vertical="center"/>
    </xf>
    <xf numFmtId="0" fontId="5" fillId="0" borderId="1" xfId="49" applyFont="1" applyFill="1" applyBorder="1" applyAlignment="1">
      <alignment horizontal="center" vertical="center" wrapText="1"/>
    </xf>
    <xf numFmtId="0" fontId="2" fillId="0" borderId="1" xfId="49"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49" applyNumberFormat="1" applyFont="1" applyFill="1" applyBorder="1" applyAlignment="1">
      <alignment horizontal="center" vertical="center"/>
    </xf>
    <xf numFmtId="0" fontId="6" fillId="0" borderId="1" xfId="49"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49" applyNumberFormat="1" applyFont="1" applyFill="1" applyBorder="1" applyAlignment="1">
      <alignment horizontal="center" vertical="center"/>
    </xf>
    <xf numFmtId="0" fontId="2" fillId="0" borderId="1" xfId="49" applyFont="1" applyFill="1" applyBorder="1" applyAlignment="1">
      <alignment horizontal="center"/>
    </xf>
    <xf numFmtId="0" fontId="2" fillId="0" borderId="1"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shrinkToFit="1"/>
    </xf>
    <xf numFmtId="49" fontId="2" fillId="0" borderId="1" xfId="49" applyNumberFormat="1" applyFont="1" applyFill="1" applyBorder="1" applyAlignment="1" applyProtection="1">
      <alignment horizontal="center" vertical="center" wrapText="1" shrinkToFi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0"/>
  <sheetViews>
    <sheetView tabSelected="1" workbookViewId="0">
      <pane ySplit="3" topLeftCell="A4" activePane="bottomLeft" state="frozen"/>
      <selection/>
      <selection pane="bottomLeft" activeCell="A4" sqref="A4:A240"/>
    </sheetView>
  </sheetViews>
  <sheetFormatPr defaultColWidth="9" defaultRowHeight="13.5"/>
  <cols>
    <col min="1" max="1" width="4.75" style="3" customWidth="1"/>
    <col min="2" max="2" width="9" style="3"/>
    <col min="3" max="3" width="10.25" style="3" customWidth="1"/>
    <col min="4" max="4" width="23.625" style="3" customWidth="1"/>
    <col min="5" max="10" width="9" style="3"/>
    <col min="11" max="11" width="22.25" style="3" customWidth="1"/>
    <col min="12" max="14" width="9" style="3"/>
    <col min="15" max="15" width="11.5" style="3"/>
    <col min="16" max="16384" width="9" style="3"/>
  </cols>
  <sheetData>
    <row r="1" s="1" customFormat="1" ht="63" customHeight="1" spans="1:12">
      <c r="A1" s="4" t="s">
        <v>0</v>
      </c>
      <c r="B1" s="4"/>
      <c r="C1" s="4"/>
      <c r="D1" s="4"/>
      <c r="E1" s="4"/>
      <c r="F1" s="4"/>
      <c r="G1" s="4"/>
      <c r="H1" s="4"/>
      <c r="I1" s="4"/>
      <c r="J1" s="4"/>
      <c r="K1" s="4"/>
      <c r="L1" s="4"/>
    </row>
    <row r="2" ht="39" customHeight="1" spans="1:12">
      <c r="A2" s="5" t="s">
        <v>1</v>
      </c>
      <c r="B2" s="6" t="s">
        <v>2</v>
      </c>
      <c r="C2" s="7" t="s">
        <v>3</v>
      </c>
      <c r="D2" s="7" t="s">
        <v>4</v>
      </c>
      <c r="E2" s="7" t="s">
        <v>5</v>
      </c>
      <c r="F2" s="7" t="s">
        <v>6</v>
      </c>
      <c r="G2" s="7"/>
      <c r="H2" s="7"/>
      <c r="I2" s="7"/>
      <c r="J2" s="7" t="s">
        <v>7</v>
      </c>
      <c r="K2" s="7" t="s">
        <v>8</v>
      </c>
      <c r="L2" s="7" t="s">
        <v>9</v>
      </c>
    </row>
    <row r="3" ht="39" customHeight="1" spans="1:12">
      <c r="A3" s="5"/>
      <c r="B3" s="6"/>
      <c r="C3" s="7"/>
      <c r="D3" s="7"/>
      <c r="E3" s="7"/>
      <c r="F3" s="7" t="s">
        <v>10</v>
      </c>
      <c r="G3" s="7" t="s">
        <v>11</v>
      </c>
      <c r="H3" s="7" t="s">
        <v>12</v>
      </c>
      <c r="I3" s="7" t="s">
        <v>13</v>
      </c>
      <c r="J3" s="7"/>
      <c r="K3" s="7"/>
      <c r="L3" s="7"/>
    </row>
    <row r="4" s="2" customFormat="1" ht="27" customHeight="1" spans="1:12">
      <c r="A4" s="8">
        <f>COUNTA($A$3:A3)+1</f>
        <v>1</v>
      </c>
      <c r="B4" s="8" t="s">
        <v>14</v>
      </c>
      <c r="C4" s="8" t="s">
        <v>15</v>
      </c>
      <c r="D4" s="9" t="s">
        <v>16</v>
      </c>
      <c r="E4" s="8" t="s">
        <v>17</v>
      </c>
      <c r="F4" s="9" t="s">
        <v>18</v>
      </c>
      <c r="G4" s="8">
        <v>10</v>
      </c>
      <c r="H4" s="9">
        <v>800</v>
      </c>
      <c r="I4" s="8">
        <f t="shared" ref="I4:I11" si="0">G4*H4</f>
        <v>8000</v>
      </c>
      <c r="J4" s="8">
        <f>SUM(I4:I242)-SUM(J5:J242)</f>
        <v>8000</v>
      </c>
      <c r="K4" s="8" t="s">
        <v>19</v>
      </c>
      <c r="L4" s="12" t="s">
        <v>20</v>
      </c>
    </row>
    <row r="5" s="2" customFormat="1" ht="27" customHeight="1" spans="1:12">
      <c r="A5" s="8">
        <f>COUNTA($A$3:A4)+1</f>
        <v>2</v>
      </c>
      <c r="B5" s="8" t="s">
        <v>14</v>
      </c>
      <c r="C5" s="8" t="s">
        <v>15</v>
      </c>
      <c r="D5" s="9" t="s">
        <v>16</v>
      </c>
      <c r="E5" s="8" t="s">
        <v>21</v>
      </c>
      <c r="F5" s="9" t="s">
        <v>18</v>
      </c>
      <c r="G5" s="8">
        <v>10</v>
      </c>
      <c r="H5" s="9">
        <v>800</v>
      </c>
      <c r="I5" s="8">
        <f t="shared" si="0"/>
        <v>8000</v>
      </c>
      <c r="J5" s="8">
        <f>SUM(I5:I243)-SUM(J6:J243)</f>
        <v>8000</v>
      </c>
      <c r="K5" s="8" t="s">
        <v>22</v>
      </c>
      <c r="L5" s="12" t="s">
        <v>20</v>
      </c>
    </row>
    <row r="6" s="2" customFormat="1" ht="27" customHeight="1" spans="1:12">
      <c r="A6" s="8">
        <f>COUNTA($A$3:A5)+1</f>
        <v>3</v>
      </c>
      <c r="B6" s="8" t="s">
        <v>14</v>
      </c>
      <c r="C6" s="8" t="s">
        <v>15</v>
      </c>
      <c r="D6" s="9" t="s">
        <v>16</v>
      </c>
      <c r="E6" s="8" t="s">
        <v>23</v>
      </c>
      <c r="F6" s="9" t="s">
        <v>18</v>
      </c>
      <c r="G6" s="8">
        <v>15</v>
      </c>
      <c r="H6" s="9">
        <v>800</v>
      </c>
      <c r="I6" s="8">
        <f t="shared" si="0"/>
        <v>12000</v>
      </c>
      <c r="J6" s="8">
        <f>SUM(I6:I244)-SUM(J7:J244)</f>
        <v>12000</v>
      </c>
      <c r="K6" s="8" t="s">
        <v>24</v>
      </c>
      <c r="L6" s="12" t="s">
        <v>20</v>
      </c>
    </row>
    <row r="7" s="2" customFormat="1" ht="27" customHeight="1" spans="1:12">
      <c r="A7" s="8">
        <f>COUNTA($A$3:A6)+1</f>
        <v>4</v>
      </c>
      <c r="B7" s="8" t="s">
        <v>14</v>
      </c>
      <c r="C7" s="8" t="s">
        <v>15</v>
      </c>
      <c r="D7" s="9" t="s">
        <v>16</v>
      </c>
      <c r="E7" s="8" t="s">
        <v>25</v>
      </c>
      <c r="F7" s="9" t="s">
        <v>18</v>
      </c>
      <c r="G7" s="8">
        <v>3</v>
      </c>
      <c r="H7" s="9">
        <v>800</v>
      </c>
      <c r="I7" s="8">
        <f t="shared" si="0"/>
        <v>2400</v>
      </c>
      <c r="J7" s="8">
        <f>SUM(I7:I245)-SUM(J8:J245)</f>
        <v>2400</v>
      </c>
      <c r="K7" s="8" t="s">
        <v>26</v>
      </c>
      <c r="L7" s="12" t="s">
        <v>20</v>
      </c>
    </row>
    <row r="8" s="2" customFormat="1" ht="27" customHeight="1" spans="1:12">
      <c r="A8" s="8">
        <f>COUNTA($A$3:A7)+1</f>
        <v>5</v>
      </c>
      <c r="B8" s="8" t="s">
        <v>14</v>
      </c>
      <c r="C8" s="8" t="s">
        <v>15</v>
      </c>
      <c r="D8" s="9" t="s">
        <v>16</v>
      </c>
      <c r="E8" s="8" t="s">
        <v>27</v>
      </c>
      <c r="F8" s="9" t="s">
        <v>18</v>
      </c>
      <c r="G8" s="8">
        <v>1</v>
      </c>
      <c r="H8" s="9">
        <v>800</v>
      </c>
      <c r="I8" s="8">
        <f t="shared" si="0"/>
        <v>800</v>
      </c>
      <c r="J8" s="8">
        <f>SUM(I8:I247)-SUM(J9:J247)</f>
        <v>800</v>
      </c>
      <c r="K8" s="8" t="s">
        <v>28</v>
      </c>
      <c r="L8" s="12" t="s">
        <v>20</v>
      </c>
    </row>
    <row r="9" s="2" customFormat="1" ht="27" customHeight="1" spans="1:12">
      <c r="A9" s="8">
        <f>COUNTA($A$3:A8)+1</f>
        <v>6</v>
      </c>
      <c r="B9" s="8" t="s">
        <v>14</v>
      </c>
      <c r="C9" s="8" t="s">
        <v>15</v>
      </c>
      <c r="D9" s="9" t="s">
        <v>16</v>
      </c>
      <c r="E9" s="8" t="s">
        <v>29</v>
      </c>
      <c r="F9" s="9" t="s">
        <v>18</v>
      </c>
      <c r="G9" s="8">
        <v>2</v>
      </c>
      <c r="H9" s="9">
        <v>800</v>
      </c>
      <c r="I9" s="8">
        <f t="shared" si="0"/>
        <v>1600</v>
      </c>
      <c r="J9" s="8">
        <f>SUM(I9:I252)-SUM(J10:J252)</f>
        <v>1600</v>
      </c>
      <c r="K9" s="8" t="s">
        <v>30</v>
      </c>
      <c r="L9" s="12" t="s">
        <v>20</v>
      </c>
    </row>
    <row r="10" s="2" customFormat="1" ht="27" customHeight="1" spans="1:12">
      <c r="A10" s="8">
        <f>COUNTA($A$3:A9)+1</f>
        <v>7</v>
      </c>
      <c r="B10" s="8" t="s">
        <v>14</v>
      </c>
      <c r="C10" s="8" t="s">
        <v>15</v>
      </c>
      <c r="D10" s="9" t="s">
        <v>16</v>
      </c>
      <c r="E10" s="8" t="s">
        <v>31</v>
      </c>
      <c r="F10" s="9" t="s">
        <v>18</v>
      </c>
      <c r="G10" s="10">
        <v>8</v>
      </c>
      <c r="H10" s="9">
        <v>800</v>
      </c>
      <c r="I10" s="8">
        <f t="shared" si="0"/>
        <v>6400</v>
      </c>
      <c r="J10" s="8">
        <f>SUM(I10:I254)-SUM(J11:J254)</f>
        <v>6400</v>
      </c>
      <c r="K10" s="8" t="s">
        <v>32</v>
      </c>
      <c r="L10" s="12" t="s">
        <v>20</v>
      </c>
    </row>
    <row r="11" s="2" customFormat="1" ht="27" customHeight="1" spans="1:12">
      <c r="A11" s="9">
        <f>COUNTA($A$3:A10)+1</f>
        <v>8</v>
      </c>
      <c r="B11" s="8" t="s">
        <v>14</v>
      </c>
      <c r="C11" s="8" t="s">
        <v>15</v>
      </c>
      <c r="D11" s="9" t="s">
        <v>16</v>
      </c>
      <c r="E11" s="9" t="s">
        <v>33</v>
      </c>
      <c r="F11" s="9" t="s">
        <v>18</v>
      </c>
      <c r="G11" s="10">
        <v>49</v>
      </c>
      <c r="H11" s="9">
        <v>200</v>
      </c>
      <c r="I11" s="8">
        <f t="shared" si="0"/>
        <v>9800</v>
      </c>
      <c r="J11" s="9">
        <f>SUM(I11:I255)-SUM(J12:J255)</f>
        <v>9800</v>
      </c>
      <c r="K11" s="8" t="s">
        <v>34</v>
      </c>
      <c r="L11" s="12" t="s">
        <v>33</v>
      </c>
    </row>
    <row r="12" s="2" customFormat="1" ht="27" customHeight="1" spans="1:12">
      <c r="A12" s="11">
        <f>COUNTA($A$3:A11)+1</f>
        <v>9</v>
      </c>
      <c r="B12" s="8" t="s">
        <v>14</v>
      </c>
      <c r="C12" s="11" t="s">
        <v>35</v>
      </c>
      <c r="D12" s="11" t="s">
        <v>36</v>
      </c>
      <c r="E12" s="11" t="s">
        <v>37</v>
      </c>
      <c r="F12" s="11" t="s">
        <v>18</v>
      </c>
      <c r="G12" s="11">
        <v>10</v>
      </c>
      <c r="H12" s="11">
        <v>500</v>
      </c>
      <c r="I12" s="11">
        <v>5000</v>
      </c>
      <c r="J12" s="11">
        <f>SUM(I12:I256)-SUM(J13:J256)</f>
        <v>5000</v>
      </c>
      <c r="K12" s="11" t="s">
        <v>38</v>
      </c>
      <c r="L12" s="12" t="s">
        <v>20</v>
      </c>
    </row>
    <row r="13" s="2" customFormat="1" ht="27" customHeight="1" spans="1:12">
      <c r="A13" s="11">
        <f>COUNTA($A$3:A12)+1</f>
        <v>10</v>
      </c>
      <c r="B13" s="8" t="s">
        <v>14</v>
      </c>
      <c r="C13" s="11" t="s">
        <v>39</v>
      </c>
      <c r="D13" s="11" t="s">
        <v>36</v>
      </c>
      <c r="E13" s="11" t="s">
        <v>40</v>
      </c>
      <c r="F13" s="11" t="s">
        <v>18</v>
      </c>
      <c r="G13" s="11">
        <v>10.05</v>
      </c>
      <c r="H13" s="11">
        <v>500</v>
      </c>
      <c r="I13" s="11">
        <v>5025</v>
      </c>
      <c r="J13" s="11">
        <f>SUM(I13:I261)-SUM(J14:J261)</f>
        <v>5025</v>
      </c>
      <c r="K13" s="9" t="s">
        <v>41</v>
      </c>
      <c r="L13" s="12" t="s">
        <v>20</v>
      </c>
    </row>
    <row r="14" s="2" customFormat="1" ht="27" customHeight="1" spans="1:12">
      <c r="A14" s="11">
        <f>COUNTA($A$3:A13)+1</f>
        <v>11</v>
      </c>
      <c r="B14" s="8" t="s">
        <v>14</v>
      </c>
      <c r="C14" s="11" t="s">
        <v>39</v>
      </c>
      <c r="D14" s="11" t="s">
        <v>36</v>
      </c>
      <c r="E14" s="11" t="s">
        <v>42</v>
      </c>
      <c r="F14" s="11" t="s">
        <v>18</v>
      </c>
      <c r="G14" s="11">
        <v>3.5</v>
      </c>
      <c r="H14" s="11">
        <v>500</v>
      </c>
      <c r="I14" s="11">
        <v>1750</v>
      </c>
      <c r="J14" s="11">
        <f>SUM(I14:I262)-SUM(J15:J262)</f>
        <v>1750</v>
      </c>
      <c r="K14" s="9" t="s">
        <v>22</v>
      </c>
      <c r="L14" s="12" t="s">
        <v>20</v>
      </c>
    </row>
    <row r="15" s="2" customFormat="1" ht="27" customHeight="1" spans="1:12">
      <c r="A15" s="11">
        <f>COUNTA($A$3:A14)+1</f>
        <v>12</v>
      </c>
      <c r="B15" s="8" t="s">
        <v>14</v>
      </c>
      <c r="C15" s="11" t="s">
        <v>43</v>
      </c>
      <c r="D15" s="11" t="s">
        <v>36</v>
      </c>
      <c r="E15" s="11" t="s">
        <v>44</v>
      </c>
      <c r="F15" s="11" t="s">
        <v>18</v>
      </c>
      <c r="G15" s="11">
        <v>3</v>
      </c>
      <c r="H15" s="11">
        <v>500</v>
      </c>
      <c r="I15" s="11">
        <v>1500</v>
      </c>
      <c r="J15" s="11">
        <f>SUM(I15:I265)-SUM(J16:J265)</f>
        <v>1500</v>
      </c>
      <c r="K15" s="11" t="s">
        <v>45</v>
      </c>
      <c r="L15" s="12" t="s">
        <v>20</v>
      </c>
    </row>
    <row r="16" s="2" customFormat="1" ht="27" customHeight="1" spans="1:12">
      <c r="A16" s="11">
        <f>COUNTA($A$3:A15)+1</f>
        <v>13</v>
      </c>
      <c r="B16" s="8" t="s">
        <v>14</v>
      </c>
      <c r="C16" s="11" t="s">
        <v>46</v>
      </c>
      <c r="D16" s="11" t="s">
        <v>36</v>
      </c>
      <c r="E16" s="11" t="s">
        <v>47</v>
      </c>
      <c r="F16" s="11" t="s">
        <v>18</v>
      </c>
      <c r="G16" s="11">
        <v>3</v>
      </c>
      <c r="H16" s="11">
        <v>500</v>
      </c>
      <c r="I16" s="11">
        <v>1500</v>
      </c>
      <c r="J16" s="11">
        <f>SUM(I16:I270)-SUM(J17:J270)</f>
        <v>1500</v>
      </c>
      <c r="K16" s="11" t="s">
        <v>48</v>
      </c>
      <c r="L16" s="12" t="s">
        <v>20</v>
      </c>
    </row>
    <row r="17" s="2" customFormat="1" ht="27" customHeight="1" spans="1:12">
      <c r="A17" s="11">
        <f>COUNTA($A$3:A16)+1</f>
        <v>14</v>
      </c>
      <c r="B17" s="8" t="s">
        <v>14</v>
      </c>
      <c r="C17" s="11" t="s">
        <v>49</v>
      </c>
      <c r="D17" s="11" t="s">
        <v>36</v>
      </c>
      <c r="E17" s="11" t="s">
        <v>50</v>
      </c>
      <c r="F17" s="11" t="s">
        <v>18</v>
      </c>
      <c r="G17" s="11">
        <v>3</v>
      </c>
      <c r="H17" s="11">
        <v>500</v>
      </c>
      <c r="I17" s="11">
        <v>1500</v>
      </c>
      <c r="J17" s="11">
        <f>SUM(I17:I275)-SUM(J18:J275)</f>
        <v>1500</v>
      </c>
      <c r="K17" s="11" t="s">
        <v>51</v>
      </c>
      <c r="L17" s="12" t="s">
        <v>20</v>
      </c>
    </row>
    <row r="18" s="2" customFormat="1" ht="27" customHeight="1" spans="1:12">
      <c r="A18" s="8">
        <f>COUNTA($A$3:A17)+1</f>
        <v>15</v>
      </c>
      <c r="B18" s="8" t="s">
        <v>52</v>
      </c>
      <c r="C18" s="9" t="s">
        <v>53</v>
      </c>
      <c r="D18" s="9" t="s">
        <v>54</v>
      </c>
      <c r="E18" s="8" t="s">
        <v>55</v>
      </c>
      <c r="F18" s="9" t="s">
        <v>18</v>
      </c>
      <c r="G18" s="8">
        <v>1</v>
      </c>
      <c r="H18" s="9">
        <v>800</v>
      </c>
      <c r="I18" s="8">
        <v>800</v>
      </c>
      <c r="J18" s="8">
        <f>SUM(I18:I283)-SUM(J19:J283)</f>
        <v>800</v>
      </c>
      <c r="K18" s="9" t="s">
        <v>56</v>
      </c>
      <c r="L18" s="12" t="s">
        <v>20</v>
      </c>
    </row>
    <row r="19" s="2" customFormat="1" ht="27" customHeight="1" spans="1:12">
      <c r="A19" s="9">
        <f>COUNTA($A$3:A18)+1</f>
        <v>16</v>
      </c>
      <c r="B19" s="8" t="s">
        <v>52</v>
      </c>
      <c r="C19" s="9" t="s">
        <v>57</v>
      </c>
      <c r="D19" s="9" t="s">
        <v>54</v>
      </c>
      <c r="E19" s="9" t="s">
        <v>58</v>
      </c>
      <c r="F19" s="9" t="s">
        <v>18</v>
      </c>
      <c r="G19" s="8">
        <v>15</v>
      </c>
      <c r="H19" s="9">
        <v>800</v>
      </c>
      <c r="I19" s="8">
        <v>12000</v>
      </c>
      <c r="J19" s="9">
        <f>SUM(I19:I284)-SUM(J20:J284)</f>
        <v>12000</v>
      </c>
      <c r="K19" s="9" t="s">
        <v>59</v>
      </c>
      <c r="L19" s="12" t="s">
        <v>20</v>
      </c>
    </row>
    <row r="20" s="2" customFormat="1" ht="27" customHeight="1" spans="1:12">
      <c r="A20" s="9">
        <f>COUNTA($A$3:A19)+1</f>
        <v>17</v>
      </c>
      <c r="B20" s="8" t="s">
        <v>52</v>
      </c>
      <c r="C20" s="9" t="s">
        <v>60</v>
      </c>
      <c r="D20" s="9" t="s">
        <v>54</v>
      </c>
      <c r="E20" s="9" t="s">
        <v>61</v>
      </c>
      <c r="F20" s="9" t="s">
        <v>18</v>
      </c>
      <c r="G20" s="8">
        <v>2</v>
      </c>
      <c r="H20" s="9">
        <v>800</v>
      </c>
      <c r="I20" s="8">
        <v>1600</v>
      </c>
      <c r="J20" s="9">
        <f>SUM(I20:I285)-SUM(J21:J285)</f>
        <v>1600</v>
      </c>
      <c r="K20" s="9" t="s">
        <v>62</v>
      </c>
      <c r="L20" s="12" t="s">
        <v>20</v>
      </c>
    </row>
    <row r="21" s="2" customFormat="1" ht="27" customHeight="1" spans="1:12">
      <c r="A21" s="9">
        <f>COUNTA($A$3:A20)+1</f>
        <v>18</v>
      </c>
      <c r="B21" s="8" t="s">
        <v>52</v>
      </c>
      <c r="C21" s="9" t="s">
        <v>63</v>
      </c>
      <c r="D21" s="9" t="s">
        <v>54</v>
      </c>
      <c r="E21" s="9" t="s">
        <v>64</v>
      </c>
      <c r="F21" s="9" t="s">
        <v>18</v>
      </c>
      <c r="G21" s="8">
        <v>1</v>
      </c>
      <c r="H21" s="9">
        <v>800</v>
      </c>
      <c r="I21" s="8">
        <v>800</v>
      </c>
      <c r="J21" s="9">
        <f t="shared" ref="J21:J31" si="1">SUM(I21:I295)-SUM(J22:J295)</f>
        <v>800</v>
      </c>
      <c r="K21" s="9" t="s">
        <v>65</v>
      </c>
      <c r="L21" s="12" t="s">
        <v>20</v>
      </c>
    </row>
    <row r="22" s="2" customFormat="1" ht="27" customHeight="1" spans="1:12">
      <c r="A22" s="9">
        <f>COUNTA($A$3:A21)+1</f>
        <v>19</v>
      </c>
      <c r="B22" s="8" t="s">
        <v>52</v>
      </c>
      <c r="C22" s="9" t="s">
        <v>66</v>
      </c>
      <c r="D22" s="9" t="s">
        <v>54</v>
      </c>
      <c r="E22" s="9" t="s">
        <v>67</v>
      </c>
      <c r="F22" s="9" t="s">
        <v>18</v>
      </c>
      <c r="G22" s="9">
        <v>3</v>
      </c>
      <c r="H22" s="9">
        <v>800</v>
      </c>
      <c r="I22" s="8">
        <v>2400</v>
      </c>
      <c r="J22" s="9">
        <f t="shared" si="1"/>
        <v>2400</v>
      </c>
      <c r="K22" s="9" t="s">
        <v>68</v>
      </c>
      <c r="L22" s="12" t="s">
        <v>20</v>
      </c>
    </row>
    <row r="23" s="2" customFormat="1" ht="27" customHeight="1" spans="1:12">
      <c r="A23" s="9">
        <f>COUNTA($A$3:A22)+1</f>
        <v>20</v>
      </c>
      <c r="B23" s="8" t="s">
        <v>52</v>
      </c>
      <c r="C23" s="9" t="s">
        <v>69</v>
      </c>
      <c r="D23" s="9" t="s">
        <v>54</v>
      </c>
      <c r="E23" s="9" t="s">
        <v>70</v>
      </c>
      <c r="F23" s="9" t="s">
        <v>18</v>
      </c>
      <c r="G23" s="8">
        <v>1</v>
      </c>
      <c r="H23" s="9">
        <v>800</v>
      </c>
      <c r="I23" s="8">
        <v>800</v>
      </c>
      <c r="J23" s="9">
        <f t="shared" si="1"/>
        <v>800</v>
      </c>
      <c r="K23" s="9" t="s">
        <v>71</v>
      </c>
      <c r="L23" s="12" t="s">
        <v>20</v>
      </c>
    </row>
    <row r="24" s="2" customFormat="1" ht="27" customHeight="1" spans="1:12">
      <c r="A24" s="9">
        <f>COUNTA($A$3:A23)+1</f>
        <v>21</v>
      </c>
      <c r="B24" s="8" t="s">
        <v>52</v>
      </c>
      <c r="C24" s="9" t="s">
        <v>69</v>
      </c>
      <c r="D24" s="9" t="s">
        <v>54</v>
      </c>
      <c r="E24" s="9" t="s">
        <v>72</v>
      </c>
      <c r="F24" s="9" t="s">
        <v>18</v>
      </c>
      <c r="G24" s="8">
        <v>1.5</v>
      </c>
      <c r="H24" s="9">
        <v>800</v>
      </c>
      <c r="I24" s="8">
        <v>1200</v>
      </c>
      <c r="J24" s="9">
        <f t="shared" si="1"/>
        <v>1200</v>
      </c>
      <c r="K24" s="9" t="s">
        <v>73</v>
      </c>
      <c r="L24" s="12" t="s">
        <v>20</v>
      </c>
    </row>
    <row r="25" s="2" customFormat="1" ht="27" customHeight="1" spans="1:12">
      <c r="A25" s="9">
        <f>COUNTA($A$3:A24)+1</f>
        <v>22</v>
      </c>
      <c r="B25" s="8" t="s">
        <v>52</v>
      </c>
      <c r="C25" s="9" t="s">
        <v>69</v>
      </c>
      <c r="D25" s="9" t="s">
        <v>54</v>
      </c>
      <c r="E25" s="9" t="s">
        <v>74</v>
      </c>
      <c r="F25" s="9" t="s">
        <v>18</v>
      </c>
      <c r="G25" s="8">
        <v>1</v>
      </c>
      <c r="H25" s="9">
        <v>800</v>
      </c>
      <c r="I25" s="8">
        <v>800</v>
      </c>
      <c r="J25" s="9">
        <f t="shared" si="1"/>
        <v>800</v>
      </c>
      <c r="K25" s="9" t="s">
        <v>75</v>
      </c>
      <c r="L25" s="12" t="s">
        <v>20</v>
      </c>
    </row>
    <row r="26" s="2" customFormat="1" ht="27" customHeight="1" spans="1:12">
      <c r="A26" s="9">
        <f>COUNTA($A$3:A25)+1</f>
        <v>23</v>
      </c>
      <c r="B26" s="8" t="s">
        <v>52</v>
      </c>
      <c r="C26" s="9" t="s">
        <v>76</v>
      </c>
      <c r="D26" s="9" t="s">
        <v>54</v>
      </c>
      <c r="E26" s="9" t="s">
        <v>77</v>
      </c>
      <c r="F26" s="9" t="s">
        <v>18</v>
      </c>
      <c r="G26" s="8">
        <v>1</v>
      </c>
      <c r="H26" s="9">
        <v>800</v>
      </c>
      <c r="I26" s="8">
        <v>800</v>
      </c>
      <c r="J26" s="9">
        <f t="shared" si="1"/>
        <v>800</v>
      </c>
      <c r="K26" s="9" t="s">
        <v>78</v>
      </c>
      <c r="L26" s="12" t="s">
        <v>20</v>
      </c>
    </row>
    <row r="27" s="2" customFormat="1" ht="27" customHeight="1" spans="1:12">
      <c r="A27" s="9">
        <f>COUNTA($A$3:A26)+1</f>
        <v>24</v>
      </c>
      <c r="B27" s="8" t="s">
        <v>52</v>
      </c>
      <c r="C27" s="9" t="s">
        <v>79</v>
      </c>
      <c r="D27" s="9" t="s">
        <v>54</v>
      </c>
      <c r="E27" s="9" t="s">
        <v>80</v>
      </c>
      <c r="F27" s="9" t="s">
        <v>18</v>
      </c>
      <c r="G27" s="9">
        <v>2</v>
      </c>
      <c r="H27" s="9">
        <v>800</v>
      </c>
      <c r="I27" s="8">
        <v>1600</v>
      </c>
      <c r="J27" s="9">
        <f t="shared" si="1"/>
        <v>1600</v>
      </c>
      <c r="K27" s="9" t="s">
        <v>81</v>
      </c>
      <c r="L27" s="12" t="s">
        <v>20</v>
      </c>
    </row>
    <row r="28" s="2" customFormat="1" ht="27" customHeight="1" spans="1:12">
      <c r="A28" s="9">
        <f>COUNTA($A$3:A27)+1</f>
        <v>25</v>
      </c>
      <c r="B28" s="8" t="s">
        <v>52</v>
      </c>
      <c r="C28" s="9" t="s">
        <v>76</v>
      </c>
      <c r="D28" s="9" t="s">
        <v>54</v>
      </c>
      <c r="E28" s="9" t="s">
        <v>82</v>
      </c>
      <c r="F28" s="9" t="s">
        <v>18</v>
      </c>
      <c r="G28" s="8">
        <v>1</v>
      </c>
      <c r="H28" s="9">
        <v>800</v>
      </c>
      <c r="I28" s="8">
        <v>800</v>
      </c>
      <c r="J28" s="9">
        <f t="shared" si="1"/>
        <v>800</v>
      </c>
      <c r="K28" s="9" t="s">
        <v>83</v>
      </c>
      <c r="L28" s="12" t="s">
        <v>20</v>
      </c>
    </row>
    <row r="29" s="2" customFormat="1" ht="27" customHeight="1" spans="1:12">
      <c r="A29" s="9">
        <f>COUNTA($A$3:A28)+1</f>
        <v>26</v>
      </c>
      <c r="B29" s="8" t="s">
        <v>52</v>
      </c>
      <c r="C29" s="9" t="s">
        <v>66</v>
      </c>
      <c r="D29" s="9" t="s">
        <v>54</v>
      </c>
      <c r="E29" s="9" t="s">
        <v>84</v>
      </c>
      <c r="F29" s="9" t="s">
        <v>18</v>
      </c>
      <c r="G29" s="8">
        <v>1</v>
      </c>
      <c r="H29" s="9">
        <v>800</v>
      </c>
      <c r="I29" s="8">
        <v>800</v>
      </c>
      <c r="J29" s="9">
        <f t="shared" si="1"/>
        <v>800</v>
      </c>
      <c r="K29" s="9" t="s">
        <v>85</v>
      </c>
      <c r="L29" s="12" t="s">
        <v>20</v>
      </c>
    </row>
    <row r="30" s="2" customFormat="1" ht="27" customHeight="1" spans="1:12">
      <c r="A30" s="9">
        <f>COUNTA($A$3:A29)+1</f>
        <v>27</v>
      </c>
      <c r="B30" s="8" t="s">
        <v>52</v>
      </c>
      <c r="C30" s="9" t="s">
        <v>69</v>
      </c>
      <c r="D30" s="9" t="s">
        <v>54</v>
      </c>
      <c r="E30" s="9" t="s">
        <v>86</v>
      </c>
      <c r="F30" s="9" t="s">
        <v>18</v>
      </c>
      <c r="G30" s="8">
        <v>1</v>
      </c>
      <c r="H30" s="9">
        <v>800</v>
      </c>
      <c r="I30" s="8">
        <v>800</v>
      </c>
      <c r="J30" s="9">
        <f t="shared" si="1"/>
        <v>800</v>
      </c>
      <c r="K30" s="9" t="s">
        <v>87</v>
      </c>
      <c r="L30" s="12" t="s">
        <v>20</v>
      </c>
    </row>
    <row r="31" s="2" customFormat="1" ht="27" customHeight="1" spans="1:12">
      <c r="A31" s="9">
        <f>COUNTA($A$3:A30)+1</f>
        <v>28</v>
      </c>
      <c r="B31" s="8" t="s">
        <v>52</v>
      </c>
      <c r="C31" s="9" t="s">
        <v>66</v>
      </c>
      <c r="D31" s="9" t="s">
        <v>54</v>
      </c>
      <c r="E31" s="9" t="s">
        <v>88</v>
      </c>
      <c r="F31" s="9" t="s">
        <v>18</v>
      </c>
      <c r="G31" s="8">
        <v>1</v>
      </c>
      <c r="H31" s="9">
        <v>800</v>
      </c>
      <c r="I31" s="8">
        <v>800</v>
      </c>
      <c r="J31" s="9">
        <f t="shared" si="1"/>
        <v>800</v>
      </c>
      <c r="K31" s="9" t="s">
        <v>89</v>
      </c>
      <c r="L31" s="12" t="s">
        <v>20</v>
      </c>
    </row>
    <row r="32" s="2" customFormat="1" ht="27" customHeight="1" spans="1:12">
      <c r="A32" s="9">
        <f>COUNTA($A$3:A31)+1</f>
        <v>29</v>
      </c>
      <c r="B32" s="8" t="s">
        <v>52</v>
      </c>
      <c r="C32" s="9" t="s">
        <v>90</v>
      </c>
      <c r="D32" s="9" t="s">
        <v>54</v>
      </c>
      <c r="E32" s="9" t="s">
        <v>91</v>
      </c>
      <c r="F32" s="9" t="s">
        <v>18</v>
      </c>
      <c r="G32" s="9">
        <v>5</v>
      </c>
      <c r="H32" s="9">
        <v>800</v>
      </c>
      <c r="I32" s="8">
        <v>4000</v>
      </c>
      <c r="J32" s="9">
        <f t="shared" ref="J32:J37" si="2">SUM(I32:I307)-SUM(J33:J307)</f>
        <v>4000</v>
      </c>
      <c r="K32" s="9" t="s">
        <v>73</v>
      </c>
      <c r="L32" s="12" t="s">
        <v>20</v>
      </c>
    </row>
    <row r="33" s="2" customFormat="1" ht="27" customHeight="1" spans="1:12">
      <c r="A33" s="9">
        <f>COUNTA($A$3:A32)+1</f>
        <v>30</v>
      </c>
      <c r="B33" s="8" t="s">
        <v>52</v>
      </c>
      <c r="C33" s="9" t="s">
        <v>90</v>
      </c>
      <c r="D33" s="9" t="s">
        <v>54</v>
      </c>
      <c r="E33" s="9" t="s">
        <v>92</v>
      </c>
      <c r="F33" s="9" t="s">
        <v>18</v>
      </c>
      <c r="G33" s="9">
        <v>2</v>
      </c>
      <c r="H33" s="9">
        <v>800</v>
      </c>
      <c r="I33" s="8">
        <v>1600</v>
      </c>
      <c r="J33" s="9">
        <f t="shared" si="2"/>
        <v>1600</v>
      </c>
      <c r="K33" s="9" t="s">
        <v>93</v>
      </c>
      <c r="L33" s="12" t="s">
        <v>20</v>
      </c>
    </row>
    <row r="34" s="2" customFormat="1" ht="27" customHeight="1" spans="1:12">
      <c r="A34" s="9">
        <f>COUNTA($A$3:A33)+1</f>
        <v>31</v>
      </c>
      <c r="B34" s="8" t="s">
        <v>52</v>
      </c>
      <c r="C34" s="9" t="s">
        <v>94</v>
      </c>
      <c r="D34" s="9" t="s">
        <v>54</v>
      </c>
      <c r="E34" s="9" t="s">
        <v>95</v>
      </c>
      <c r="F34" s="9" t="s">
        <v>18</v>
      </c>
      <c r="G34" s="8">
        <v>3</v>
      </c>
      <c r="H34" s="9">
        <v>800</v>
      </c>
      <c r="I34" s="8">
        <v>2400</v>
      </c>
      <c r="J34" s="9">
        <f t="shared" si="2"/>
        <v>2400</v>
      </c>
      <c r="K34" s="9" t="s">
        <v>96</v>
      </c>
      <c r="L34" s="12" t="s">
        <v>20</v>
      </c>
    </row>
    <row r="35" s="2" customFormat="1" ht="27" customHeight="1" spans="1:12">
      <c r="A35" s="9">
        <f>COUNTA($A$3:A34)+1</f>
        <v>32</v>
      </c>
      <c r="B35" s="8" t="s">
        <v>52</v>
      </c>
      <c r="C35" s="9" t="s">
        <v>94</v>
      </c>
      <c r="D35" s="9" t="s">
        <v>54</v>
      </c>
      <c r="E35" s="9" t="s">
        <v>97</v>
      </c>
      <c r="F35" s="9" t="s">
        <v>18</v>
      </c>
      <c r="G35" s="8">
        <v>3</v>
      </c>
      <c r="H35" s="9">
        <v>800</v>
      </c>
      <c r="I35" s="8">
        <v>2400</v>
      </c>
      <c r="J35" s="9">
        <f t="shared" si="2"/>
        <v>2400</v>
      </c>
      <c r="K35" s="9" t="s">
        <v>98</v>
      </c>
      <c r="L35" s="12" t="s">
        <v>20</v>
      </c>
    </row>
    <row r="36" s="2" customFormat="1" ht="27" customHeight="1" spans="1:12">
      <c r="A36" s="9">
        <f>COUNTA($A$3:A35)+1</f>
        <v>33</v>
      </c>
      <c r="B36" s="8" t="s">
        <v>52</v>
      </c>
      <c r="C36" s="9" t="s">
        <v>99</v>
      </c>
      <c r="D36" s="9" t="s">
        <v>54</v>
      </c>
      <c r="E36" s="9" t="s">
        <v>100</v>
      </c>
      <c r="F36" s="9" t="s">
        <v>18</v>
      </c>
      <c r="G36" s="9">
        <v>8</v>
      </c>
      <c r="H36" s="9">
        <v>800</v>
      </c>
      <c r="I36" s="8">
        <v>6400</v>
      </c>
      <c r="J36" s="9">
        <f t="shared" si="2"/>
        <v>6400</v>
      </c>
      <c r="K36" s="9" t="s">
        <v>101</v>
      </c>
      <c r="L36" s="12" t="s">
        <v>20</v>
      </c>
    </row>
    <row r="37" s="2" customFormat="1" ht="27" customHeight="1" spans="1:12">
      <c r="A37" s="9">
        <f>COUNTA($A$3:A36)+1</f>
        <v>34</v>
      </c>
      <c r="B37" s="8" t="s">
        <v>52</v>
      </c>
      <c r="C37" s="9" t="s">
        <v>102</v>
      </c>
      <c r="D37" s="9" t="s">
        <v>54</v>
      </c>
      <c r="E37" s="9" t="s">
        <v>103</v>
      </c>
      <c r="F37" s="9" t="s">
        <v>18</v>
      </c>
      <c r="G37" s="9">
        <v>1</v>
      </c>
      <c r="H37" s="9">
        <v>800</v>
      </c>
      <c r="I37" s="8">
        <v>800</v>
      </c>
      <c r="J37" s="9">
        <f t="shared" si="2"/>
        <v>800</v>
      </c>
      <c r="K37" s="9" t="s">
        <v>104</v>
      </c>
      <c r="L37" s="12" t="s">
        <v>20</v>
      </c>
    </row>
    <row r="38" s="2" customFormat="1" ht="27" customHeight="1" spans="1:12">
      <c r="A38" s="9">
        <f>COUNTA($A$3:A37)+1</f>
        <v>35</v>
      </c>
      <c r="B38" s="8" t="s">
        <v>52</v>
      </c>
      <c r="C38" s="9" t="s">
        <v>105</v>
      </c>
      <c r="D38" s="9" t="s">
        <v>54</v>
      </c>
      <c r="E38" s="9" t="s">
        <v>106</v>
      </c>
      <c r="F38" s="9" t="s">
        <v>18</v>
      </c>
      <c r="G38" s="8">
        <v>1</v>
      </c>
      <c r="H38" s="9">
        <v>800</v>
      </c>
      <c r="I38" s="8">
        <v>800</v>
      </c>
      <c r="J38" s="9">
        <f>SUM(I38:I314)-SUM(J39:J314)</f>
        <v>800</v>
      </c>
      <c r="K38" s="9" t="s">
        <v>107</v>
      </c>
      <c r="L38" s="12" t="s">
        <v>20</v>
      </c>
    </row>
    <row r="39" s="2" customFormat="1" ht="27" customHeight="1" spans="1:12">
      <c r="A39" s="9">
        <f>COUNTA($A$3:A38)+1</f>
        <v>36</v>
      </c>
      <c r="B39" s="8" t="s">
        <v>52</v>
      </c>
      <c r="C39" s="9" t="s">
        <v>108</v>
      </c>
      <c r="D39" s="9" t="s">
        <v>54</v>
      </c>
      <c r="E39" s="9" t="s">
        <v>109</v>
      </c>
      <c r="F39" s="9" t="s">
        <v>18</v>
      </c>
      <c r="G39" s="8">
        <v>1</v>
      </c>
      <c r="H39" s="9">
        <v>800</v>
      </c>
      <c r="I39" s="8">
        <v>800</v>
      </c>
      <c r="J39" s="9">
        <f>SUM(I39:I316)-SUM(J40:J316)</f>
        <v>800</v>
      </c>
      <c r="K39" s="8" t="s">
        <v>110</v>
      </c>
      <c r="L39" s="12" t="s">
        <v>20</v>
      </c>
    </row>
    <row r="40" s="2" customFormat="1" ht="27" customHeight="1" spans="1:12">
      <c r="A40" s="9">
        <f>COUNTA($A$3:A39)+1</f>
        <v>37</v>
      </c>
      <c r="B40" s="8" t="s">
        <v>52</v>
      </c>
      <c r="C40" s="9" t="s">
        <v>111</v>
      </c>
      <c r="D40" s="9" t="s">
        <v>54</v>
      </c>
      <c r="E40" s="9" t="s">
        <v>112</v>
      </c>
      <c r="F40" s="9" t="s">
        <v>18</v>
      </c>
      <c r="G40" s="8">
        <v>5</v>
      </c>
      <c r="H40" s="9">
        <v>800</v>
      </c>
      <c r="I40" s="8">
        <v>4000</v>
      </c>
      <c r="J40" s="9">
        <f>SUM(I40:I318)-SUM(J41:J318)</f>
        <v>4000</v>
      </c>
      <c r="K40" s="13" t="s">
        <v>113</v>
      </c>
      <c r="L40" s="12" t="s">
        <v>20</v>
      </c>
    </row>
    <row r="41" s="2" customFormat="1" ht="27" customHeight="1" spans="1:12">
      <c r="A41" s="9">
        <f>COUNTA($A$3:A40)+1</f>
        <v>38</v>
      </c>
      <c r="B41" s="8" t="s">
        <v>52</v>
      </c>
      <c r="C41" s="9" t="s">
        <v>114</v>
      </c>
      <c r="D41" s="9" t="s">
        <v>54</v>
      </c>
      <c r="E41" s="9" t="s">
        <v>115</v>
      </c>
      <c r="F41" s="8" t="s">
        <v>18</v>
      </c>
      <c r="G41" s="8">
        <v>1</v>
      </c>
      <c r="H41" s="8">
        <v>800</v>
      </c>
      <c r="I41" s="8">
        <v>800</v>
      </c>
      <c r="J41" s="9">
        <f>SUM(I41:I322)-SUM(J42:J322)</f>
        <v>800</v>
      </c>
      <c r="K41" s="9" t="s">
        <v>116</v>
      </c>
      <c r="L41" s="12" t="s">
        <v>20</v>
      </c>
    </row>
    <row r="42" s="2" customFormat="1" ht="27" customHeight="1" spans="1:12">
      <c r="A42" s="9">
        <f>COUNTA($A$3:A41)+1</f>
        <v>39</v>
      </c>
      <c r="B42" s="8" t="s">
        <v>52</v>
      </c>
      <c r="C42" s="9" t="s">
        <v>117</v>
      </c>
      <c r="D42" s="9" t="s">
        <v>54</v>
      </c>
      <c r="E42" s="9" t="s">
        <v>118</v>
      </c>
      <c r="F42" s="8" t="s">
        <v>18</v>
      </c>
      <c r="G42" s="8">
        <v>0.3</v>
      </c>
      <c r="H42" s="8">
        <v>800</v>
      </c>
      <c r="I42" s="8">
        <v>240</v>
      </c>
      <c r="J42" s="9">
        <f>SUM(I42:I323)-SUM(J43:J323)</f>
        <v>240</v>
      </c>
      <c r="K42" s="9" t="s">
        <v>119</v>
      </c>
      <c r="L42" s="12" t="s">
        <v>20</v>
      </c>
    </row>
    <row r="43" s="2" customFormat="1" ht="27" customHeight="1" spans="1:12">
      <c r="A43" s="9">
        <f>COUNTA($A$3:A42)+1</f>
        <v>40</v>
      </c>
      <c r="B43" s="8" t="s">
        <v>52</v>
      </c>
      <c r="C43" s="9" t="s">
        <v>120</v>
      </c>
      <c r="D43" s="9" t="s">
        <v>54</v>
      </c>
      <c r="E43" s="9" t="s">
        <v>121</v>
      </c>
      <c r="F43" s="8" t="s">
        <v>18</v>
      </c>
      <c r="G43" s="9">
        <v>0.5</v>
      </c>
      <c r="H43" s="8">
        <v>800</v>
      </c>
      <c r="I43" s="8">
        <v>400</v>
      </c>
      <c r="J43" s="9">
        <f t="shared" ref="J43:J51" si="3">SUM(I43:I329)-SUM(J44:J329)</f>
        <v>400</v>
      </c>
      <c r="K43" s="9" t="s">
        <v>122</v>
      </c>
      <c r="L43" s="12" t="s">
        <v>20</v>
      </c>
    </row>
    <row r="44" s="2" customFormat="1" ht="27" customHeight="1" spans="1:12">
      <c r="A44" s="9">
        <f>COUNTA($A$3:A43)+1</f>
        <v>41</v>
      </c>
      <c r="B44" s="8" t="s">
        <v>52</v>
      </c>
      <c r="C44" s="9" t="s">
        <v>120</v>
      </c>
      <c r="D44" s="9" t="s">
        <v>54</v>
      </c>
      <c r="E44" s="9" t="s">
        <v>123</v>
      </c>
      <c r="F44" s="8" t="s">
        <v>18</v>
      </c>
      <c r="G44" s="9">
        <v>0.3</v>
      </c>
      <c r="H44" s="8">
        <v>800</v>
      </c>
      <c r="I44" s="8">
        <v>240</v>
      </c>
      <c r="J44" s="9">
        <f t="shared" si="3"/>
        <v>240</v>
      </c>
      <c r="K44" s="9" t="s">
        <v>124</v>
      </c>
      <c r="L44" s="12" t="s">
        <v>20</v>
      </c>
    </row>
    <row r="45" s="2" customFormat="1" ht="27" customHeight="1" spans="1:12">
      <c r="A45" s="9">
        <f>COUNTA($A$3:A44)+1</f>
        <v>42</v>
      </c>
      <c r="B45" s="8" t="s">
        <v>52</v>
      </c>
      <c r="C45" s="9" t="s">
        <v>120</v>
      </c>
      <c r="D45" s="9" t="s">
        <v>54</v>
      </c>
      <c r="E45" s="9" t="s">
        <v>125</v>
      </c>
      <c r="F45" s="8" t="s">
        <v>18</v>
      </c>
      <c r="G45" s="9">
        <v>1.5</v>
      </c>
      <c r="H45" s="8">
        <v>800</v>
      </c>
      <c r="I45" s="8">
        <v>1200</v>
      </c>
      <c r="J45" s="9">
        <f t="shared" si="3"/>
        <v>1200</v>
      </c>
      <c r="K45" s="9" t="s">
        <v>126</v>
      </c>
      <c r="L45" s="12" t="s">
        <v>20</v>
      </c>
    </row>
    <row r="46" s="2" customFormat="1" ht="27" customHeight="1" spans="1:12">
      <c r="A46" s="9">
        <f>COUNTA($A$3:A45)+1</f>
        <v>43</v>
      </c>
      <c r="B46" s="8" t="s">
        <v>52</v>
      </c>
      <c r="C46" s="9" t="s">
        <v>120</v>
      </c>
      <c r="D46" s="9" t="s">
        <v>54</v>
      </c>
      <c r="E46" s="9" t="s">
        <v>127</v>
      </c>
      <c r="F46" s="8" t="s">
        <v>18</v>
      </c>
      <c r="G46" s="8">
        <v>0.3</v>
      </c>
      <c r="H46" s="8">
        <v>800</v>
      </c>
      <c r="I46" s="8">
        <v>240</v>
      </c>
      <c r="J46" s="9">
        <f t="shared" si="3"/>
        <v>240</v>
      </c>
      <c r="K46" s="9" t="s">
        <v>128</v>
      </c>
      <c r="L46" s="12" t="s">
        <v>20</v>
      </c>
    </row>
    <row r="47" s="2" customFormat="1" ht="27" customHeight="1" spans="1:12">
      <c r="A47" s="9">
        <f>COUNTA($A$3:A46)+1</f>
        <v>44</v>
      </c>
      <c r="B47" s="8" t="s">
        <v>52</v>
      </c>
      <c r="C47" s="9" t="s">
        <v>120</v>
      </c>
      <c r="D47" s="9" t="s">
        <v>54</v>
      </c>
      <c r="E47" s="9" t="s">
        <v>129</v>
      </c>
      <c r="F47" s="8" t="s">
        <v>18</v>
      </c>
      <c r="G47" s="8">
        <v>1</v>
      </c>
      <c r="H47" s="8">
        <v>800</v>
      </c>
      <c r="I47" s="8">
        <v>800</v>
      </c>
      <c r="J47" s="9">
        <f t="shared" si="3"/>
        <v>800</v>
      </c>
      <c r="K47" s="9" t="s">
        <v>130</v>
      </c>
      <c r="L47" s="12" t="s">
        <v>20</v>
      </c>
    </row>
    <row r="48" s="2" customFormat="1" ht="27" customHeight="1" spans="1:12">
      <c r="A48" s="9">
        <f>COUNTA($A$3:A47)+1</f>
        <v>45</v>
      </c>
      <c r="B48" s="8" t="s">
        <v>52</v>
      </c>
      <c r="C48" s="9" t="s">
        <v>120</v>
      </c>
      <c r="D48" s="9" t="s">
        <v>54</v>
      </c>
      <c r="E48" s="9" t="s">
        <v>131</v>
      </c>
      <c r="F48" s="8" t="s">
        <v>18</v>
      </c>
      <c r="G48" s="8">
        <v>0.3</v>
      </c>
      <c r="H48" s="8">
        <v>800</v>
      </c>
      <c r="I48" s="8">
        <v>240</v>
      </c>
      <c r="J48" s="9">
        <f t="shared" si="3"/>
        <v>240</v>
      </c>
      <c r="K48" s="9" t="s">
        <v>132</v>
      </c>
      <c r="L48" s="12" t="s">
        <v>20</v>
      </c>
    </row>
    <row r="49" s="2" customFormat="1" ht="27" customHeight="1" spans="1:12">
      <c r="A49" s="9">
        <f>COUNTA($A$3:A48)+1</f>
        <v>46</v>
      </c>
      <c r="B49" s="8" t="s">
        <v>52</v>
      </c>
      <c r="C49" s="9" t="s">
        <v>133</v>
      </c>
      <c r="D49" s="9" t="s">
        <v>54</v>
      </c>
      <c r="E49" s="9" t="s">
        <v>134</v>
      </c>
      <c r="F49" s="8" t="s">
        <v>18</v>
      </c>
      <c r="G49" s="9">
        <v>7.5</v>
      </c>
      <c r="H49" s="8">
        <v>800</v>
      </c>
      <c r="I49" s="8">
        <v>6000</v>
      </c>
      <c r="J49" s="9">
        <f t="shared" si="3"/>
        <v>6000</v>
      </c>
      <c r="K49" s="9" t="s">
        <v>135</v>
      </c>
      <c r="L49" s="12" t="s">
        <v>20</v>
      </c>
    </row>
    <row r="50" s="2" customFormat="1" ht="27" customHeight="1" spans="1:12">
      <c r="A50" s="9">
        <f>COUNTA($A$3:A49)+1</f>
        <v>47</v>
      </c>
      <c r="B50" s="8" t="s">
        <v>52</v>
      </c>
      <c r="C50" s="9" t="s">
        <v>133</v>
      </c>
      <c r="D50" s="9" t="s">
        <v>54</v>
      </c>
      <c r="E50" s="9" t="s">
        <v>136</v>
      </c>
      <c r="F50" s="8" t="s">
        <v>18</v>
      </c>
      <c r="G50" s="8">
        <v>0.2</v>
      </c>
      <c r="H50" s="8">
        <v>800</v>
      </c>
      <c r="I50" s="8">
        <v>160</v>
      </c>
      <c r="J50" s="9">
        <f t="shared" si="3"/>
        <v>160</v>
      </c>
      <c r="K50" s="9" t="s">
        <v>137</v>
      </c>
      <c r="L50" s="12" t="s">
        <v>20</v>
      </c>
    </row>
    <row r="51" s="2" customFormat="1" ht="27" customHeight="1" spans="1:12">
      <c r="A51" s="9">
        <f>COUNTA($A$3:A50)+1</f>
        <v>48</v>
      </c>
      <c r="B51" s="8" t="s">
        <v>52</v>
      </c>
      <c r="C51" s="9" t="s">
        <v>133</v>
      </c>
      <c r="D51" s="9" t="s">
        <v>54</v>
      </c>
      <c r="E51" s="9" t="s">
        <v>138</v>
      </c>
      <c r="F51" s="8" t="s">
        <v>18</v>
      </c>
      <c r="G51" s="8">
        <v>0.3</v>
      </c>
      <c r="H51" s="8">
        <v>800</v>
      </c>
      <c r="I51" s="8">
        <v>240</v>
      </c>
      <c r="J51" s="9">
        <f t="shared" si="3"/>
        <v>240</v>
      </c>
      <c r="K51" s="9" t="s">
        <v>139</v>
      </c>
      <c r="L51" s="12" t="s">
        <v>20</v>
      </c>
    </row>
    <row r="52" s="2" customFormat="1" ht="27" customHeight="1" spans="1:12">
      <c r="A52" s="9">
        <f>COUNTA($A$3:A51)+1</f>
        <v>49</v>
      </c>
      <c r="B52" s="8" t="s">
        <v>52</v>
      </c>
      <c r="C52" s="9" t="s">
        <v>140</v>
      </c>
      <c r="D52" s="9" t="s">
        <v>54</v>
      </c>
      <c r="E52" s="9" t="s">
        <v>141</v>
      </c>
      <c r="F52" s="8" t="s">
        <v>18</v>
      </c>
      <c r="G52" s="8">
        <v>0.3</v>
      </c>
      <c r="H52" s="8">
        <v>800</v>
      </c>
      <c r="I52" s="8">
        <v>240</v>
      </c>
      <c r="J52" s="9">
        <f>SUM(I52:I340)-SUM(J53:J340)</f>
        <v>240</v>
      </c>
      <c r="K52" s="9" t="s">
        <v>142</v>
      </c>
      <c r="L52" s="12" t="s">
        <v>20</v>
      </c>
    </row>
    <row r="53" s="2" customFormat="1" ht="27" customHeight="1" spans="1:12">
      <c r="A53" s="9">
        <f>COUNTA($A$3:A52)+1</f>
        <v>50</v>
      </c>
      <c r="B53" s="8" t="s">
        <v>52</v>
      </c>
      <c r="C53" s="9" t="s">
        <v>140</v>
      </c>
      <c r="D53" s="9" t="s">
        <v>54</v>
      </c>
      <c r="E53" s="9" t="s">
        <v>143</v>
      </c>
      <c r="F53" s="8" t="s">
        <v>18</v>
      </c>
      <c r="G53" s="9">
        <v>0.5</v>
      </c>
      <c r="H53" s="8">
        <v>800</v>
      </c>
      <c r="I53" s="8">
        <v>400</v>
      </c>
      <c r="J53" s="9">
        <f>SUM(I53:I341)-SUM(J54:J341)</f>
        <v>400</v>
      </c>
      <c r="K53" s="9" t="s">
        <v>144</v>
      </c>
      <c r="L53" s="12" t="s">
        <v>20</v>
      </c>
    </row>
    <row r="54" s="2" customFormat="1" ht="27" customHeight="1" spans="1:12">
      <c r="A54" s="9">
        <f>COUNTA($A$3:A53)+1</f>
        <v>51</v>
      </c>
      <c r="B54" s="8" t="s">
        <v>52</v>
      </c>
      <c r="C54" s="9" t="s">
        <v>145</v>
      </c>
      <c r="D54" s="9" t="s">
        <v>54</v>
      </c>
      <c r="E54" s="9" t="s">
        <v>146</v>
      </c>
      <c r="F54" s="8" t="s">
        <v>18</v>
      </c>
      <c r="G54" s="8">
        <v>1.5</v>
      </c>
      <c r="H54" s="8">
        <v>800</v>
      </c>
      <c r="I54" s="8">
        <v>1200</v>
      </c>
      <c r="J54" s="9">
        <f>SUM(I54:I342)-SUM(J55:J342)</f>
        <v>1200</v>
      </c>
      <c r="K54" s="9" t="s">
        <v>147</v>
      </c>
      <c r="L54" s="12" t="s">
        <v>20</v>
      </c>
    </row>
    <row r="55" s="2" customFormat="1" ht="27" customHeight="1" spans="1:12">
      <c r="A55" s="9">
        <f>COUNTA($A$3:A54)+1</f>
        <v>52</v>
      </c>
      <c r="B55" s="8" t="s">
        <v>52</v>
      </c>
      <c r="C55" s="9" t="s">
        <v>114</v>
      </c>
      <c r="D55" s="9" t="s">
        <v>54</v>
      </c>
      <c r="E55" s="9" t="s">
        <v>148</v>
      </c>
      <c r="F55" s="8" t="s">
        <v>18</v>
      </c>
      <c r="G55" s="8">
        <v>1</v>
      </c>
      <c r="H55" s="8">
        <v>800</v>
      </c>
      <c r="I55" s="8">
        <v>800</v>
      </c>
      <c r="J55" s="9">
        <f>SUM(I55:I343)-SUM(J56:J343)</f>
        <v>800</v>
      </c>
      <c r="K55" s="9" t="s">
        <v>149</v>
      </c>
      <c r="L55" s="12" t="s">
        <v>20</v>
      </c>
    </row>
    <row r="56" s="2" customFormat="1" ht="27" customHeight="1" spans="1:12">
      <c r="A56" s="9">
        <f>COUNTA($A$3:A55)+1</f>
        <v>53</v>
      </c>
      <c r="B56" s="8" t="s">
        <v>52</v>
      </c>
      <c r="C56" s="9" t="s">
        <v>145</v>
      </c>
      <c r="D56" s="9" t="s">
        <v>54</v>
      </c>
      <c r="E56" s="9" t="s">
        <v>150</v>
      </c>
      <c r="F56" s="8" t="s">
        <v>18</v>
      </c>
      <c r="G56" s="9">
        <v>1</v>
      </c>
      <c r="H56" s="8">
        <v>800</v>
      </c>
      <c r="I56" s="8">
        <v>800</v>
      </c>
      <c r="J56" s="9">
        <f>SUM(I56:I344)-SUM(J57:J344)</f>
        <v>800</v>
      </c>
      <c r="K56" s="9" t="s">
        <v>151</v>
      </c>
      <c r="L56" s="12" t="s">
        <v>20</v>
      </c>
    </row>
    <row r="57" s="2" customFormat="1" ht="27" customHeight="1" spans="1:12">
      <c r="A57" s="11">
        <f>COUNTA($A$3:A56)+1</f>
        <v>54</v>
      </c>
      <c r="B57" s="8" t="s">
        <v>52</v>
      </c>
      <c r="C57" s="11" t="s">
        <v>152</v>
      </c>
      <c r="D57" s="9" t="s">
        <v>54</v>
      </c>
      <c r="E57" s="11" t="s">
        <v>153</v>
      </c>
      <c r="F57" s="8" t="s">
        <v>18</v>
      </c>
      <c r="G57" s="9">
        <v>3.03</v>
      </c>
      <c r="H57" s="8">
        <v>800</v>
      </c>
      <c r="I57" s="8">
        <v>2424</v>
      </c>
      <c r="J57" s="11">
        <f>SUM(I57:I350)-SUM(J58:J350)</f>
        <v>2424</v>
      </c>
      <c r="K57" s="11" t="s">
        <v>154</v>
      </c>
      <c r="L57" s="12" t="s">
        <v>20</v>
      </c>
    </row>
    <row r="58" s="2" customFormat="1" ht="27" customHeight="1" spans="1:12">
      <c r="A58" s="11">
        <f>COUNTA($A$3:A57)+1</f>
        <v>55</v>
      </c>
      <c r="B58" s="8" t="s">
        <v>52</v>
      </c>
      <c r="C58" s="11" t="s">
        <v>155</v>
      </c>
      <c r="D58" s="9" t="s">
        <v>54</v>
      </c>
      <c r="E58" s="11" t="s">
        <v>156</v>
      </c>
      <c r="F58" s="8" t="s">
        <v>18</v>
      </c>
      <c r="G58" s="8">
        <v>3.9</v>
      </c>
      <c r="H58" s="8">
        <v>800</v>
      </c>
      <c r="I58" s="8">
        <v>3120</v>
      </c>
      <c r="J58" s="11">
        <f>SUM(I58:I354)-SUM(J59:J354)</f>
        <v>3120</v>
      </c>
      <c r="K58" s="11" t="s">
        <v>157</v>
      </c>
      <c r="L58" s="12" t="s">
        <v>20</v>
      </c>
    </row>
    <row r="59" s="2" customFormat="1" ht="27" customHeight="1" spans="1:12">
      <c r="A59" s="11">
        <f>COUNTA($A$3:A58)+1</f>
        <v>56</v>
      </c>
      <c r="B59" s="8" t="s">
        <v>52</v>
      </c>
      <c r="C59" s="11" t="s">
        <v>155</v>
      </c>
      <c r="D59" s="9" t="s">
        <v>54</v>
      </c>
      <c r="E59" s="11" t="s">
        <v>158</v>
      </c>
      <c r="F59" s="8" t="s">
        <v>18</v>
      </c>
      <c r="G59" s="8">
        <v>7.64</v>
      </c>
      <c r="H59" s="8">
        <v>800</v>
      </c>
      <c r="I59" s="8">
        <v>6112</v>
      </c>
      <c r="J59" s="11">
        <f>SUM(I59:I355)-SUM(J60:J355)</f>
        <v>6112</v>
      </c>
      <c r="K59" s="9" t="s">
        <v>159</v>
      </c>
      <c r="L59" s="12" t="s">
        <v>20</v>
      </c>
    </row>
    <row r="60" s="2" customFormat="1" ht="27" customHeight="1" spans="1:12">
      <c r="A60" s="11">
        <f>COUNTA($A$3:A59)+1</f>
        <v>57</v>
      </c>
      <c r="B60" s="8" t="s">
        <v>52</v>
      </c>
      <c r="C60" s="11" t="s">
        <v>155</v>
      </c>
      <c r="D60" s="9" t="s">
        <v>54</v>
      </c>
      <c r="E60" s="11" t="s">
        <v>160</v>
      </c>
      <c r="F60" s="8" t="s">
        <v>18</v>
      </c>
      <c r="G60" s="8">
        <v>2.78</v>
      </c>
      <c r="H60" s="8">
        <v>800</v>
      </c>
      <c r="I60" s="8">
        <v>2224</v>
      </c>
      <c r="J60" s="11">
        <f>SUM(I60:I356)-SUM(J61:J356)</f>
        <v>2224</v>
      </c>
      <c r="K60" s="11" t="s">
        <v>161</v>
      </c>
      <c r="L60" s="12" t="s">
        <v>20</v>
      </c>
    </row>
    <row r="61" s="2" customFormat="1" ht="27" customHeight="1" spans="1:12">
      <c r="A61" s="11">
        <f>COUNTA($A$3:A60)+1</f>
        <v>58</v>
      </c>
      <c r="B61" s="8" t="s">
        <v>52</v>
      </c>
      <c r="C61" s="11" t="s">
        <v>162</v>
      </c>
      <c r="D61" s="9" t="s">
        <v>54</v>
      </c>
      <c r="E61" s="11" t="s">
        <v>163</v>
      </c>
      <c r="F61" s="8" t="s">
        <v>18</v>
      </c>
      <c r="G61" s="9">
        <v>9.25</v>
      </c>
      <c r="H61" s="8">
        <v>800</v>
      </c>
      <c r="I61" s="8">
        <v>7400</v>
      </c>
      <c r="J61" s="11">
        <f>SUM(I61:I360)-SUM(J62:J360)</f>
        <v>7400</v>
      </c>
      <c r="K61" s="11" t="s">
        <v>164</v>
      </c>
      <c r="L61" s="12" t="s">
        <v>20</v>
      </c>
    </row>
    <row r="62" s="2" customFormat="1" ht="27" customHeight="1" spans="1:12">
      <c r="A62" s="11">
        <f>COUNTA($A$3:A61)+1</f>
        <v>59</v>
      </c>
      <c r="B62" s="8" t="s">
        <v>52</v>
      </c>
      <c r="C62" s="11" t="s">
        <v>155</v>
      </c>
      <c r="D62" s="9" t="s">
        <v>54</v>
      </c>
      <c r="E62" s="11" t="s">
        <v>165</v>
      </c>
      <c r="F62" s="8" t="s">
        <v>18</v>
      </c>
      <c r="G62" s="8">
        <v>1.06</v>
      </c>
      <c r="H62" s="8">
        <v>800</v>
      </c>
      <c r="I62" s="8">
        <v>848</v>
      </c>
      <c r="J62" s="11">
        <f>SUM(I62:I362)-SUM(J63:J362)</f>
        <v>848</v>
      </c>
      <c r="K62" s="11" t="s">
        <v>166</v>
      </c>
      <c r="L62" s="12" t="s">
        <v>20</v>
      </c>
    </row>
    <row r="63" s="2" customFormat="1" ht="27" customHeight="1" spans="1:12">
      <c r="A63" s="11">
        <f>COUNTA($A$3:A62)+1</f>
        <v>60</v>
      </c>
      <c r="B63" s="8" t="s">
        <v>52</v>
      </c>
      <c r="C63" s="11" t="s">
        <v>155</v>
      </c>
      <c r="D63" s="9" t="s">
        <v>54</v>
      </c>
      <c r="E63" s="11" t="s">
        <v>167</v>
      </c>
      <c r="F63" s="8" t="s">
        <v>18</v>
      </c>
      <c r="G63" s="8">
        <v>1.05</v>
      </c>
      <c r="H63" s="8">
        <v>800</v>
      </c>
      <c r="I63" s="8">
        <v>840</v>
      </c>
      <c r="J63" s="11">
        <f>SUM(I63:I363)-SUM(J64:J363)</f>
        <v>840</v>
      </c>
      <c r="K63" s="11" t="s">
        <v>168</v>
      </c>
      <c r="L63" s="12" t="s">
        <v>20</v>
      </c>
    </row>
    <row r="64" s="2" customFormat="1" ht="27" customHeight="1" spans="1:12">
      <c r="A64" s="11">
        <f>COUNTA($A$3:A63)+1</f>
        <v>61</v>
      </c>
      <c r="B64" s="8" t="s">
        <v>52</v>
      </c>
      <c r="C64" s="11" t="s">
        <v>155</v>
      </c>
      <c r="D64" s="9" t="s">
        <v>54</v>
      </c>
      <c r="E64" s="11" t="s">
        <v>169</v>
      </c>
      <c r="F64" s="8" t="s">
        <v>18</v>
      </c>
      <c r="G64" s="8">
        <v>4.26</v>
      </c>
      <c r="H64" s="8">
        <v>800</v>
      </c>
      <c r="I64" s="8">
        <v>3408</v>
      </c>
      <c r="J64" s="11">
        <f>SUM(I64:I364)-SUM(J65:J364)</f>
        <v>3408</v>
      </c>
      <c r="K64" s="11" t="s">
        <v>170</v>
      </c>
      <c r="L64" s="12" t="s">
        <v>20</v>
      </c>
    </row>
    <row r="65" s="2" customFormat="1" ht="27" customHeight="1" spans="1:12">
      <c r="A65" s="11">
        <f>COUNTA($A$3:A64)+1</f>
        <v>62</v>
      </c>
      <c r="B65" s="8" t="s">
        <v>52</v>
      </c>
      <c r="C65" s="11" t="s">
        <v>155</v>
      </c>
      <c r="D65" s="9" t="s">
        <v>54</v>
      </c>
      <c r="E65" s="11" t="s">
        <v>171</v>
      </c>
      <c r="F65" s="8" t="s">
        <v>18</v>
      </c>
      <c r="G65" s="8">
        <v>1.95</v>
      </c>
      <c r="H65" s="8">
        <v>800</v>
      </c>
      <c r="I65" s="8">
        <v>1560</v>
      </c>
      <c r="J65" s="11">
        <f>SUM(I65:I366)-SUM(J66:J366)</f>
        <v>1560</v>
      </c>
      <c r="K65" s="11" t="s">
        <v>172</v>
      </c>
      <c r="L65" s="12" t="s">
        <v>20</v>
      </c>
    </row>
    <row r="66" s="2" customFormat="1" ht="27" customHeight="1" spans="1:12">
      <c r="A66" s="11">
        <f>COUNTA($A$3:A65)+1</f>
        <v>63</v>
      </c>
      <c r="B66" s="8" t="s">
        <v>52</v>
      </c>
      <c r="C66" s="11" t="s">
        <v>162</v>
      </c>
      <c r="D66" s="9" t="s">
        <v>54</v>
      </c>
      <c r="E66" s="11" t="s">
        <v>173</v>
      </c>
      <c r="F66" s="8" t="s">
        <v>18</v>
      </c>
      <c r="G66" s="8">
        <v>1.5</v>
      </c>
      <c r="H66" s="8">
        <v>800</v>
      </c>
      <c r="I66" s="8">
        <v>1200</v>
      </c>
      <c r="J66" s="11">
        <f>SUM(I66:I370)-SUM(J67:J370)</f>
        <v>1200</v>
      </c>
      <c r="K66" s="11" t="s">
        <v>174</v>
      </c>
      <c r="L66" s="12" t="s">
        <v>20</v>
      </c>
    </row>
    <row r="67" s="2" customFormat="1" ht="27" customHeight="1" spans="1:12">
      <c r="A67" s="11">
        <f>COUNTA($A$3:A66)+1</f>
        <v>64</v>
      </c>
      <c r="B67" s="8" t="s">
        <v>52</v>
      </c>
      <c r="C67" s="11" t="s">
        <v>162</v>
      </c>
      <c r="D67" s="9" t="s">
        <v>54</v>
      </c>
      <c r="E67" s="11" t="s">
        <v>175</v>
      </c>
      <c r="F67" s="8" t="s">
        <v>18</v>
      </c>
      <c r="G67" s="8">
        <v>1.78</v>
      </c>
      <c r="H67" s="8">
        <v>800</v>
      </c>
      <c r="I67" s="8">
        <v>1424</v>
      </c>
      <c r="J67" s="11">
        <f>SUM(I67:I372)-SUM(J68:J372)</f>
        <v>1424</v>
      </c>
      <c r="K67" s="11" t="s">
        <v>176</v>
      </c>
      <c r="L67" s="12" t="s">
        <v>20</v>
      </c>
    </row>
    <row r="68" s="2" customFormat="1" ht="27" customHeight="1" spans="1:12">
      <c r="A68" s="11">
        <f>COUNTA($A$3:A67)+1</f>
        <v>65</v>
      </c>
      <c r="B68" s="8" t="s">
        <v>52</v>
      </c>
      <c r="C68" s="11" t="s">
        <v>162</v>
      </c>
      <c r="D68" s="9" t="s">
        <v>54</v>
      </c>
      <c r="E68" s="11" t="s">
        <v>177</v>
      </c>
      <c r="F68" s="8" t="s">
        <v>18</v>
      </c>
      <c r="G68" s="8">
        <v>9.93</v>
      </c>
      <c r="H68" s="8">
        <v>800</v>
      </c>
      <c r="I68" s="8">
        <v>7944</v>
      </c>
      <c r="J68" s="11">
        <f>SUM(I68:I373)-SUM(J69:J373)</f>
        <v>7944</v>
      </c>
      <c r="K68" s="11" t="s">
        <v>178</v>
      </c>
      <c r="L68" s="12" t="s">
        <v>20</v>
      </c>
    </row>
    <row r="69" s="2" customFormat="1" ht="27" customHeight="1" spans="1:12">
      <c r="A69" s="11">
        <f>COUNTA($A$3:A68)+1</f>
        <v>66</v>
      </c>
      <c r="B69" s="8" t="s">
        <v>52</v>
      </c>
      <c r="C69" s="11" t="s">
        <v>179</v>
      </c>
      <c r="D69" s="9" t="s">
        <v>54</v>
      </c>
      <c r="E69" s="11" t="s">
        <v>180</v>
      </c>
      <c r="F69" s="8" t="s">
        <v>18</v>
      </c>
      <c r="G69" s="8">
        <v>1.01</v>
      </c>
      <c r="H69" s="8">
        <v>800</v>
      </c>
      <c r="I69" s="8">
        <v>808</v>
      </c>
      <c r="J69" s="11">
        <f>SUM(I69:I374)-SUM(J70:J374)</f>
        <v>808</v>
      </c>
      <c r="K69" s="11" t="s">
        <v>181</v>
      </c>
      <c r="L69" s="12" t="s">
        <v>20</v>
      </c>
    </row>
    <row r="70" s="2" customFormat="1" ht="27" customHeight="1" spans="1:12">
      <c r="A70" s="11">
        <f>COUNTA($A$3:A69)+1</f>
        <v>67</v>
      </c>
      <c r="B70" s="8" t="s">
        <v>52</v>
      </c>
      <c r="C70" s="11" t="s">
        <v>162</v>
      </c>
      <c r="D70" s="9" t="s">
        <v>54</v>
      </c>
      <c r="E70" s="11" t="s">
        <v>182</v>
      </c>
      <c r="F70" s="8" t="s">
        <v>18</v>
      </c>
      <c r="G70" s="8">
        <v>1.05</v>
      </c>
      <c r="H70" s="8">
        <v>800</v>
      </c>
      <c r="I70" s="8">
        <v>840</v>
      </c>
      <c r="J70" s="11">
        <f>SUM(I70:I375)-SUM(J71:J375)</f>
        <v>840</v>
      </c>
      <c r="K70" s="11" t="s">
        <v>183</v>
      </c>
      <c r="L70" s="12" t="s">
        <v>20</v>
      </c>
    </row>
    <row r="71" s="2" customFormat="1" ht="27" customHeight="1" spans="1:12">
      <c r="A71" s="11">
        <f>COUNTA($A$3:A70)+1</f>
        <v>68</v>
      </c>
      <c r="B71" s="8" t="s">
        <v>52</v>
      </c>
      <c r="C71" s="11" t="s">
        <v>184</v>
      </c>
      <c r="D71" s="9" t="s">
        <v>54</v>
      </c>
      <c r="E71" s="11" t="s">
        <v>185</v>
      </c>
      <c r="F71" s="8" t="s">
        <v>18</v>
      </c>
      <c r="G71" s="9">
        <v>35.09</v>
      </c>
      <c r="H71" s="8">
        <v>800</v>
      </c>
      <c r="I71" s="8">
        <v>28072</v>
      </c>
      <c r="J71" s="11">
        <f>SUM(I71:I376)-SUM(J72:J376)</f>
        <v>28072</v>
      </c>
      <c r="K71" s="11" t="s">
        <v>124</v>
      </c>
      <c r="L71" s="12" t="s">
        <v>20</v>
      </c>
    </row>
    <row r="72" s="2" customFormat="1" ht="27" customHeight="1" spans="1:12">
      <c r="A72" s="11">
        <f>COUNTA($A$3:A71)+1</f>
        <v>69</v>
      </c>
      <c r="B72" s="8" t="s">
        <v>52</v>
      </c>
      <c r="C72" s="11" t="s">
        <v>186</v>
      </c>
      <c r="D72" s="9" t="s">
        <v>54</v>
      </c>
      <c r="E72" s="11" t="s">
        <v>187</v>
      </c>
      <c r="F72" s="8" t="s">
        <v>18</v>
      </c>
      <c r="G72" s="8">
        <v>3.2</v>
      </c>
      <c r="H72" s="8">
        <v>800</v>
      </c>
      <c r="I72" s="8">
        <v>2560</v>
      </c>
      <c r="J72" s="11">
        <f>SUM(I72:I380)-SUM(J73:J380)</f>
        <v>2560</v>
      </c>
      <c r="K72" s="11" t="s">
        <v>188</v>
      </c>
      <c r="L72" s="12" t="s">
        <v>20</v>
      </c>
    </row>
    <row r="73" s="2" customFormat="1" ht="27" customHeight="1" spans="1:12">
      <c r="A73" s="11">
        <f>COUNTA($A$3:A72)+1</f>
        <v>70</v>
      </c>
      <c r="B73" s="8" t="s">
        <v>52</v>
      </c>
      <c r="C73" s="11" t="s">
        <v>189</v>
      </c>
      <c r="D73" s="9" t="s">
        <v>54</v>
      </c>
      <c r="E73" s="11" t="s">
        <v>190</v>
      </c>
      <c r="F73" s="8" t="s">
        <v>18</v>
      </c>
      <c r="G73" s="8">
        <v>0.61</v>
      </c>
      <c r="H73" s="8">
        <v>800</v>
      </c>
      <c r="I73" s="8">
        <v>488</v>
      </c>
      <c r="J73" s="11">
        <f>SUM(I73:I381)-SUM(J74:J381)</f>
        <v>488</v>
      </c>
      <c r="K73" s="11" t="s">
        <v>191</v>
      </c>
      <c r="L73" s="12" t="s">
        <v>20</v>
      </c>
    </row>
    <row r="74" s="2" customFormat="1" ht="27" customHeight="1" spans="1:12">
      <c r="A74" s="11">
        <f>COUNTA($A$3:A73)+1</f>
        <v>71</v>
      </c>
      <c r="B74" s="8" t="s">
        <v>52</v>
      </c>
      <c r="C74" s="11" t="s">
        <v>186</v>
      </c>
      <c r="D74" s="9" t="s">
        <v>54</v>
      </c>
      <c r="E74" s="11" t="s">
        <v>192</v>
      </c>
      <c r="F74" s="8" t="s">
        <v>18</v>
      </c>
      <c r="G74" s="8">
        <v>1.6</v>
      </c>
      <c r="H74" s="8">
        <v>800</v>
      </c>
      <c r="I74" s="8">
        <v>1280</v>
      </c>
      <c r="J74" s="11">
        <f>SUM(I74:I382)-SUM(J75:J382)</f>
        <v>1280</v>
      </c>
      <c r="K74" s="11" t="s">
        <v>193</v>
      </c>
      <c r="L74" s="12" t="s">
        <v>20</v>
      </c>
    </row>
    <row r="75" s="2" customFormat="1" ht="27" customHeight="1" spans="1:12">
      <c r="A75" s="11">
        <f>COUNTA($A$3:A74)+1</f>
        <v>72</v>
      </c>
      <c r="B75" s="8" t="s">
        <v>52</v>
      </c>
      <c r="C75" s="11" t="s">
        <v>194</v>
      </c>
      <c r="D75" s="9" t="s">
        <v>54</v>
      </c>
      <c r="E75" s="11" t="s">
        <v>195</v>
      </c>
      <c r="F75" s="8" t="s">
        <v>18</v>
      </c>
      <c r="G75" s="8">
        <v>3.02</v>
      </c>
      <c r="H75" s="8">
        <v>800</v>
      </c>
      <c r="I75" s="8">
        <v>2416</v>
      </c>
      <c r="J75" s="11">
        <f>SUM(I75:I384)-SUM(J76:J384)</f>
        <v>2416</v>
      </c>
      <c r="K75" s="11" t="s">
        <v>196</v>
      </c>
      <c r="L75" s="12" t="s">
        <v>20</v>
      </c>
    </row>
    <row r="76" s="2" customFormat="1" ht="27" customHeight="1" spans="1:12">
      <c r="A76" s="11">
        <f>COUNTA($A$3:A75)+1</f>
        <v>73</v>
      </c>
      <c r="B76" s="8" t="s">
        <v>52</v>
      </c>
      <c r="C76" s="11" t="s">
        <v>194</v>
      </c>
      <c r="D76" s="9" t="s">
        <v>54</v>
      </c>
      <c r="E76" s="11" t="s">
        <v>197</v>
      </c>
      <c r="F76" s="8" t="s">
        <v>18</v>
      </c>
      <c r="G76" s="8">
        <v>2</v>
      </c>
      <c r="H76" s="8">
        <v>800</v>
      </c>
      <c r="I76" s="8">
        <v>1600</v>
      </c>
      <c r="J76" s="11">
        <f>SUM(I76:I385)-SUM(J77:J385)</f>
        <v>1600</v>
      </c>
      <c r="K76" s="11" t="s">
        <v>198</v>
      </c>
      <c r="L76" s="12" t="s">
        <v>20</v>
      </c>
    </row>
    <row r="77" s="2" customFormat="1" ht="27" customHeight="1" spans="1:12">
      <c r="A77" s="11">
        <f>COUNTA($A$3:A76)+1</f>
        <v>74</v>
      </c>
      <c r="B77" s="8" t="s">
        <v>52</v>
      </c>
      <c r="C77" s="11" t="s">
        <v>194</v>
      </c>
      <c r="D77" s="9" t="s">
        <v>54</v>
      </c>
      <c r="E77" s="11" t="s">
        <v>199</v>
      </c>
      <c r="F77" s="8" t="s">
        <v>18</v>
      </c>
      <c r="G77" s="8">
        <v>2</v>
      </c>
      <c r="H77" s="8">
        <v>800</v>
      </c>
      <c r="I77" s="8">
        <v>1600</v>
      </c>
      <c r="J77" s="11">
        <f>SUM(I77:I386)-SUM(J78:J386)</f>
        <v>1600</v>
      </c>
      <c r="K77" s="11" t="s">
        <v>200</v>
      </c>
      <c r="L77" s="12" t="s">
        <v>20</v>
      </c>
    </row>
    <row r="78" s="2" customFormat="1" ht="27" customHeight="1" spans="1:12">
      <c r="A78" s="11">
        <f>COUNTA($A$3:A77)+1</f>
        <v>75</v>
      </c>
      <c r="B78" s="8" t="s">
        <v>52</v>
      </c>
      <c r="C78" s="11" t="s">
        <v>194</v>
      </c>
      <c r="D78" s="9" t="s">
        <v>54</v>
      </c>
      <c r="E78" s="11" t="s">
        <v>201</v>
      </c>
      <c r="F78" s="8" t="s">
        <v>18</v>
      </c>
      <c r="G78" s="8">
        <v>2.6</v>
      </c>
      <c r="H78" s="8">
        <v>800</v>
      </c>
      <c r="I78" s="8">
        <v>2080</v>
      </c>
      <c r="J78" s="11">
        <f>SUM(I78:I387)-SUM(J79:J387)</f>
        <v>2080</v>
      </c>
      <c r="K78" s="11" t="s">
        <v>168</v>
      </c>
      <c r="L78" s="12" t="s">
        <v>20</v>
      </c>
    </row>
    <row r="79" s="2" customFormat="1" ht="27" customHeight="1" spans="1:12">
      <c r="A79" s="11">
        <f>COUNTA($A$3:A78)+1</f>
        <v>76</v>
      </c>
      <c r="B79" s="8" t="s">
        <v>52</v>
      </c>
      <c r="C79" s="11" t="s">
        <v>202</v>
      </c>
      <c r="D79" s="9" t="s">
        <v>54</v>
      </c>
      <c r="E79" s="11" t="s">
        <v>203</v>
      </c>
      <c r="F79" s="8" t="s">
        <v>18</v>
      </c>
      <c r="G79" s="8">
        <v>2.32</v>
      </c>
      <c r="H79" s="8">
        <v>800</v>
      </c>
      <c r="I79" s="8">
        <v>1856</v>
      </c>
      <c r="J79" s="11">
        <f>SUM(I79:I390)-SUM(J80:J390)</f>
        <v>1856</v>
      </c>
      <c r="K79" s="11" t="s">
        <v>204</v>
      </c>
      <c r="L79" s="12" t="s">
        <v>20</v>
      </c>
    </row>
    <row r="80" s="2" customFormat="1" ht="27" customHeight="1" spans="1:12">
      <c r="A80" s="11">
        <f>COUNTA($A$3:A79)+1</f>
        <v>77</v>
      </c>
      <c r="B80" s="8" t="s">
        <v>52</v>
      </c>
      <c r="C80" s="11" t="s">
        <v>189</v>
      </c>
      <c r="D80" s="9" t="s">
        <v>54</v>
      </c>
      <c r="E80" s="11" t="s">
        <v>205</v>
      </c>
      <c r="F80" s="8" t="s">
        <v>18</v>
      </c>
      <c r="G80" s="8">
        <v>6.3</v>
      </c>
      <c r="H80" s="8">
        <v>800</v>
      </c>
      <c r="I80" s="8">
        <v>5040</v>
      </c>
      <c r="J80" s="11">
        <f>SUM(I80:I394)-SUM(J81:J394)</f>
        <v>5040</v>
      </c>
      <c r="K80" s="11" t="s">
        <v>206</v>
      </c>
      <c r="L80" s="12" t="s">
        <v>20</v>
      </c>
    </row>
    <row r="81" s="2" customFormat="1" ht="27" customHeight="1" spans="1:12">
      <c r="A81" s="11">
        <f>COUNTA($A$3:A80)+1</f>
        <v>78</v>
      </c>
      <c r="B81" s="8" t="s">
        <v>52</v>
      </c>
      <c r="C81" s="11" t="s">
        <v>207</v>
      </c>
      <c r="D81" s="9" t="s">
        <v>54</v>
      </c>
      <c r="E81" s="11" t="s">
        <v>208</v>
      </c>
      <c r="F81" s="8" t="s">
        <v>18</v>
      </c>
      <c r="G81" s="8">
        <v>1.8</v>
      </c>
      <c r="H81" s="8">
        <v>800</v>
      </c>
      <c r="I81" s="8">
        <v>1440</v>
      </c>
      <c r="J81" s="11">
        <f>SUM(I81:I400)-SUM(J82:J400)</f>
        <v>1440</v>
      </c>
      <c r="K81" s="11" t="s">
        <v>147</v>
      </c>
      <c r="L81" s="12" t="s">
        <v>20</v>
      </c>
    </row>
    <row r="82" s="2" customFormat="1" ht="27" customHeight="1" spans="1:12">
      <c r="A82" s="11">
        <f>COUNTA($A$3:A81)+1</f>
        <v>79</v>
      </c>
      <c r="B82" s="8" t="s">
        <v>52</v>
      </c>
      <c r="C82" s="11" t="s">
        <v>189</v>
      </c>
      <c r="D82" s="9" t="s">
        <v>54</v>
      </c>
      <c r="E82" s="11" t="s">
        <v>209</v>
      </c>
      <c r="F82" s="8" t="s">
        <v>18</v>
      </c>
      <c r="G82" s="8">
        <v>1.3</v>
      </c>
      <c r="H82" s="8">
        <v>800</v>
      </c>
      <c r="I82" s="8">
        <v>1040</v>
      </c>
      <c r="J82" s="11">
        <f>SUM(I82:I407)-SUM(J83:J407)</f>
        <v>1040</v>
      </c>
      <c r="K82" s="11" t="s">
        <v>210</v>
      </c>
      <c r="L82" s="12" t="s">
        <v>20</v>
      </c>
    </row>
    <row r="83" s="2" customFormat="1" ht="27" customHeight="1" spans="1:12">
      <c r="A83" s="11">
        <f>COUNTA($A$3:A82)+1</f>
        <v>80</v>
      </c>
      <c r="B83" s="8" t="s">
        <v>52</v>
      </c>
      <c r="C83" s="11" t="s">
        <v>152</v>
      </c>
      <c r="D83" s="9" t="s">
        <v>54</v>
      </c>
      <c r="E83" s="11" t="s">
        <v>211</v>
      </c>
      <c r="F83" s="8" t="s">
        <v>18</v>
      </c>
      <c r="G83" s="9">
        <v>21.38</v>
      </c>
      <c r="H83" s="8">
        <v>800</v>
      </c>
      <c r="I83" s="8">
        <v>17104</v>
      </c>
      <c r="J83" s="11">
        <f>SUM(I83:I411)-SUM(J84:J411)</f>
        <v>17104</v>
      </c>
      <c r="K83" s="11" t="s">
        <v>212</v>
      </c>
      <c r="L83" s="12" t="s">
        <v>20</v>
      </c>
    </row>
    <row r="84" s="2" customFormat="1" ht="27" customHeight="1" spans="1:12">
      <c r="A84" s="11">
        <f>COUNTA($A$3:A83)+1</f>
        <v>81</v>
      </c>
      <c r="B84" s="8" t="s">
        <v>52</v>
      </c>
      <c r="C84" s="11" t="s">
        <v>213</v>
      </c>
      <c r="D84" s="9" t="s">
        <v>54</v>
      </c>
      <c r="E84" s="11" t="s">
        <v>214</v>
      </c>
      <c r="F84" s="8" t="s">
        <v>18</v>
      </c>
      <c r="G84" s="8">
        <v>0.33</v>
      </c>
      <c r="H84" s="8">
        <v>800</v>
      </c>
      <c r="I84" s="8">
        <v>264</v>
      </c>
      <c r="J84" s="11">
        <f>SUM(I84:I413)-SUM(J85:J413)</f>
        <v>264</v>
      </c>
      <c r="K84" s="11" t="s">
        <v>215</v>
      </c>
      <c r="L84" s="12" t="s">
        <v>20</v>
      </c>
    </row>
    <row r="85" s="2" customFormat="1" ht="27" customHeight="1" spans="1:12">
      <c r="A85" s="11">
        <f>COUNTA($A$3:A84)+1</f>
        <v>82</v>
      </c>
      <c r="B85" s="8" t="s">
        <v>52</v>
      </c>
      <c r="C85" s="11" t="s">
        <v>213</v>
      </c>
      <c r="D85" s="9" t="s">
        <v>54</v>
      </c>
      <c r="E85" s="11" t="s">
        <v>216</v>
      </c>
      <c r="F85" s="8" t="s">
        <v>18</v>
      </c>
      <c r="G85" s="8">
        <v>2.25</v>
      </c>
      <c r="H85" s="8">
        <v>800</v>
      </c>
      <c r="I85" s="8">
        <v>1800</v>
      </c>
      <c r="J85" s="11">
        <f>SUM(I85:I414)-SUM(J86:J414)</f>
        <v>1800</v>
      </c>
      <c r="K85" s="11" t="s">
        <v>149</v>
      </c>
      <c r="L85" s="12" t="s">
        <v>20</v>
      </c>
    </row>
    <row r="86" s="2" customFormat="1" ht="27" customHeight="1" spans="1:12">
      <c r="A86" s="11">
        <f>COUNTA($A$3:A85)+1</f>
        <v>83</v>
      </c>
      <c r="B86" s="8" t="s">
        <v>52</v>
      </c>
      <c r="C86" s="11" t="s">
        <v>152</v>
      </c>
      <c r="D86" s="9" t="s">
        <v>54</v>
      </c>
      <c r="E86" s="11" t="s">
        <v>217</v>
      </c>
      <c r="F86" s="8" t="s">
        <v>18</v>
      </c>
      <c r="G86" s="8">
        <v>8.89</v>
      </c>
      <c r="H86" s="8">
        <v>800</v>
      </c>
      <c r="I86" s="8">
        <v>7112</v>
      </c>
      <c r="J86" s="11">
        <f>SUM(I86:I416)-SUM(J87:J416)</f>
        <v>7112</v>
      </c>
      <c r="K86" s="11" t="s">
        <v>218</v>
      </c>
      <c r="L86" s="12" t="s">
        <v>20</v>
      </c>
    </row>
    <row r="87" s="2" customFormat="1" ht="27" customHeight="1" spans="1:12">
      <c r="A87" s="11">
        <f>COUNTA($A$3:A86)+1</f>
        <v>84</v>
      </c>
      <c r="B87" s="8" t="s">
        <v>52</v>
      </c>
      <c r="C87" s="11" t="s">
        <v>152</v>
      </c>
      <c r="D87" s="9" t="s">
        <v>54</v>
      </c>
      <c r="E87" s="11" t="s">
        <v>219</v>
      </c>
      <c r="F87" s="8" t="s">
        <v>18</v>
      </c>
      <c r="G87" s="8">
        <v>7.84</v>
      </c>
      <c r="H87" s="8">
        <v>800</v>
      </c>
      <c r="I87" s="8">
        <v>6272</v>
      </c>
      <c r="J87" s="11">
        <f>SUM(I87:I419)-SUM(J88:J419)</f>
        <v>6272</v>
      </c>
      <c r="K87" s="11" t="s">
        <v>220</v>
      </c>
      <c r="L87" s="12" t="s">
        <v>20</v>
      </c>
    </row>
    <row r="88" s="2" customFormat="1" ht="27" customHeight="1" spans="1:12">
      <c r="A88" s="11">
        <f>COUNTA($A$3:A87)+1</f>
        <v>85</v>
      </c>
      <c r="B88" s="8" t="s">
        <v>52</v>
      </c>
      <c r="C88" s="11" t="s">
        <v>155</v>
      </c>
      <c r="D88" s="9" t="s">
        <v>54</v>
      </c>
      <c r="E88" s="11" t="s">
        <v>221</v>
      </c>
      <c r="F88" s="8" t="s">
        <v>18</v>
      </c>
      <c r="G88" s="8">
        <v>3.43</v>
      </c>
      <c r="H88" s="8">
        <v>800</v>
      </c>
      <c r="I88" s="8">
        <v>2744</v>
      </c>
      <c r="J88" s="11">
        <f>SUM(I88:I420)-SUM(J89:J420)</f>
        <v>2744</v>
      </c>
      <c r="K88" s="11" t="s">
        <v>222</v>
      </c>
      <c r="L88" s="12" t="s">
        <v>20</v>
      </c>
    </row>
    <row r="89" s="2" customFormat="1" ht="27" customHeight="1" spans="1:12">
      <c r="A89" s="11">
        <f>COUNTA($A$3:A88)+1</f>
        <v>86</v>
      </c>
      <c r="B89" s="8" t="s">
        <v>52</v>
      </c>
      <c r="C89" s="11" t="s">
        <v>184</v>
      </c>
      <c r="D89" s="9" t="s">
        <v>54</v>
      </c>
      <c r="E89" s="11" t="s">
        <v>223</v>
      </c>
      <c r="F89" s="8" t="s">
        <v>18</v>
      </c>
      <c r="G89" s="8">
        <v>1.02</v>
      </c>
      <c r="H89" s="8">
        <v>800</v>
      </c>
      <c r="I89" s="8">
        <v>816</v>
      </c>
      <c r="J89" s="11">
        <f>SUM(I89:I421)-SUM(J90:J421)</f>
        <v>816</v>
      </c>
      <c r="K89" s="11" t="s">
        <v>137</v>
      </c>
      <c r="L89" s="12" t="s">
        <v>20</v>
      </c>
    </row>
    <row r="90" s="2" customFormat="1" ht="27" customHeight="1" spans="1:12">
      <c r="A90" s="11">
        <f>COUNTA($A$3:A89)+1</f>
        <v>87</v>
      </c>
      <c r="B90" s="8" t="s">
        <v>52</v>
      </c>
      <c r="C90" s="11" t="s">
        <v>152</v>
      </c>
      <c r="D90" s="9" t="s">
        <v>54</v>
      </c>
      <c r="E90" s="11" t="s">
        <v>224</v>
      </c>
      <c r="F90" s="8" t="s">
        <v>18</v>
      </c>
      <c r="G90" s="9">
        <v>18.39</v>
      </c>
      <c r="H90" s="8">
        <v>800</v>
      </c>
      <c r="I90" s="8">
        <v>14712</v>
      </c>
      <c r="J90" s="11">
        <f>SUM(I90:I423)-SUM(J91:J423)</f>
        <v>14712</v>
      </c>
      <c r="K90" s="11" t="s">
        <v>225</v>
      </c>
      <c r="L90" s="12" t="s">
        <v>20</v>
      </c>
    </row>
    <row r="91" s="2" customFormat="1" ht="27" customHeight="1" spans="1:12">
      <c r="A91" s="11">
        <f>COUNTA($A$3:A90)+1</f>
        <v>88</v>
      </c>
      <c r="B91" s="8" t="s">
        <v>52</v>
      </c>
      <c r="C91" s="11" t="s">
        <v>162</v>
      </c>
      <c r="D91" s="9" t="s">
        <v>54</v>
      </c>
      <c r="E91" s="11" t="s">
        <v>226</v>
      </c>
      <c r="F91" s="8" t="s">
        <v>18</v>
      </c>
      <c r="G91" s="9">
        <v>9.46</v>
      </c>
      <c r="H91" s="8">
        <v>800</v>
      </c>
      <c r="I91" s="8">
        <v>7568</v>
      </c>
      <c r="J91" s="11">
        <f>SUM(I91:I424)-SUM(J92:J424)</f>
        <v>7568</v>
      </c>
      <c r="K91" s="11" t="s">
        <v>183</v>
      </c>
      <c r="L91" s="12" t="s">
        <v>20</v>
      </c>
    </row>
    <row r="92" s="2" customFormat="1" ht="27" customHeight="1" spans="1:12">
      <c r="A92" s="9">
        <f>COUNTA($A$3:A91)+1</f>
        <v>89</v>
      </c>
      <c r="B92" s="8" t="s">
        <v>52</v>
      </c>
      <c r="C92" s="9" t="s">
        <v>227</v>
      </c>
      <c r="D92" s="9" t="s">
        <v>54</v>
      </c>
      <c r="E92" s="9" t="s">
        <v>228</v>
      </c>
      <c r="F92" s="8" t="s">
        <v>18</v>
      </c>
      <c r="G92" s="8">
        <v>1</v>
      </c>
      <c r="H92" s="8">
        <v>800</v>
      </c>
      <c r="I92" s="8">
        <v>800</v>
      </c>
      <c r="J92" s="9">
        <f>SUM(I92:I427)-SUM(J93:J427)</f>
        <v>800</v>
      </c>
      <c r="K92" s="9" t="s">
        <v>229</v>
      </c>
      <c r="L92" s="12" t="s">
        <v>20</v>
      </c>
    </row>
    <row r="93" s="2" customFormat="1" ht="27" customHeight="1" spans="1:12">
      <c r="A93" s="9">
        <f>COUNTA($A$3:A92)+1</f>
        <v>90</v>
      </c>
      <c r="B93" s="8" t="s">
        <v>52</v>
      </c>
      <c r="C93" s="9" t="s">
        <v>230</v>
      </c>
      <c r="D93" s="9" t="s">
        <v>54</v>
      </c>
      <c r="E93" s="9" t="s">
        <v>231</v>
      </c>
      <c r="F93" s="8" t="s">
        <v>18</v>
      </c>
      <c r="G93" s="8">
        <v>1.55</v>
      </c>
      <c r="H93" s="8">
        <v>800</v>
      </c>
      <c r="I93" s="8">
        <v>1240</v>
      </c>
      <c r="J93" s="9">
        <f>SUM(I93:I429)-SUM(J94:J429)</f>
        <v>1240</v>
      </c>
      <c r="K93" s="8" t="s">
        <v>232</v>
      </c>
      <c r="L93" s="12" t="s">
        <v>20</v>
      </c>
    </row>
    <row r="94" s="2" customFormat="1" ht="27" customHeight="1" spans="1:12">
      <c r="A94" s="8">
        <f>COUNTA($A$3:A93)+1</f>
        <v>91</v>
      </c>
      <c r="B94" s="8" t="s">
        <v>52</v>
      </c>
      <c r="C94" s="9" t="s">
        <v>233</v>
      </c>
      <c r="D94" s="9" t="s">
        <v>54</v>
      </c>
      <c r="E94" s="8" t="s">
        <v>234</v>
      </c>
      <c r="F94" s="9" t="s">
        <v>18</v>
      </c>
      <c r="G94" s="8">
        <v>0.5</v>
      </c>
      <c r="H94" s="9">
        <v>800</v>
      </c>
      <c r="I94" s="8">
        <v>400</v>
      </c>
      <c r="J94" s="8">
        <f>SUM(I94:I431)-SUM(J95:J431)</f>
        <v>400</v>
      </c>
      <c r="K94" s="13" t="s">
        <v>235</v>
      </c>
      <c r="L94" s="12" t="s">
        <v>20</v>
      </c>
    </row>
    <row r="95" s="2" customFormat="1" ht="27" customHeight="1" spans="1:12">
      <c r="A95" s="8">
        <f>COUNTA($A$3:A94)+1</f>
        <v>92</v>
      </c>
      <c r="B95" s="8" t="s">
        <v>52</v>
      </c>
      <c r="C95" s="9" t="s">
        <v>236</v>
      </c>
      <c r="D95" s="9" t="s">
        <v>54</v>
      </c>
      <c r="E95" s="8" t="s">
        <v>237</v>
      </c>
      <c r="F95" s="9" t="s">
        <v>18</v>
      </c>
      <c r="G95" s="8">
        <v>3</v>
      </c>
      <c r="H95" s="9">
        <v>800</v>
      </c>
      <c r="I95" s="8">
        <v>2400</v>
      </c>
      <c r="J95" s="8">
        <f>SUM(I95:I432)-SUM(J96:J432)</f>
        <v>2400</v>
      </c>
      <c r="K95" s="9" t="s">
        <v>238</v>
      </c>
      <c r="L95" s="12" t="s">
        <v>20</v>
      </c>
    </row>
    <row r="96" s="2" customFormat="1" ht="27" customHeight="1" spans="1:12">
      <c r="A96" s="8">
        <f>COUNTA($A$3:A95)+1</f>
        <v>93</v>
      </c>
      <c r="B96" s="8" t="s">
        <v>52</v>
      </c>
      <c r="C96" s="9" t="s">
        <v>239</v>
      </c>
      <c r="D96" s="9" t="s">
        <v>54</v>
      </c>
      <c r="E96" s="8" t="s">
        <v>240</v>
      </c>
      <c r="F96" s="9" t="s">
        <v>18</v>
      </c>
      <c r="G96" s="8">
        <v>0.5</v>
      </c>
      <c r="H96" s="9">
        <v>800</v>
      </c>
      <c r="I96" s="8">
        <v>400</v>
      </c>
      <c r="J96" s="8">
        <f>SUM(I96:I433)-SUM(J97:J433)</f>
        <v>400</v>
      </c>
      <c r="K96" s="13" t="s">
        <v>241</v>
      </c>
      <c r="L96" s="12" t="s">
        <v>20</v>
      </c>
    </row>
    <row r="97" s="2" customFormat="1" ht="27" customHeight="1" spans="1:12">
      <c r="A97" s="8">
        <f>COUNTA($A$3:A96)+1</f>
        <v>94</v>
      </c>
      <c r="B97" s="8" t="s">
        <v>52</v>
      </c>
      <c r="C97" s="8" t="s">
        <v>242</v>
      </c>
      <c r="D97" s="9" t="s">
        <v>54</v>
      </c>
      <c r="E97" s="8" t="s">
        <v>243</v>
      </c>
      <c r="F97" s="9" t="s">
        <v>18</v>
      </c>
      <c r="G97" s="8">
        <v>0.7</v>
      </c>
      <c r="H97" s="8">
        <v>800</v>
      </c>
      <c r="I97" s="8">
        <v>560</v>
      </c>
      <c r="J97" s="8">
        <f>SUM(I97:I434)-SUM(J98:J434)</f>
        <v>560</v>
      </c>
      <c r="K97" s="16" t="s">
        <v>244</v>
      </c>
      <c r="L97" s="12" t="s">
        <v>20</v>
      </c>
    </row>
    <row r="98" s="2" customFormat="1" ht="27" customHeight="1" spans="1:12">
      <c r="A98" s="8">
        <f>COUNTA($A$3:A97)+1</f>
        <v>95</v>
      </c>
      <c r="B98" s="8" t="s">
        <v>52</v>
      </c>
      <c r="C98" s="8" t="s">
        <v>242</v>
      </c>
      <c r="D98" s="9" t="s">
        <v>54</v>
      </c>
      <c r="E98" s="8" t="s">
        <v>245</v>
      </c>
      <c r="F98" s="9" t="s">
        <v>18</v>
      </c>
      <c r="G98" s="8">
        <v>1</v>
      </c>
      <c r="H98" s="8">
        <v>800</v>
      </c>
      <c r="I98" s="8">
        <v>800</v>
      </c>
      <c r="J98" s="8">
        <f>SUM(I98:I435)-SUM(J99:J435)</f>
        <v>800</v>
      </c>
      <c r="K98" s="16" t="s">
        <v>246</v>
      </c>
      <c r="L98" s="12" t="s">
        <v>20</v>
      </c>
    </row>
    <row r="99" s="2" customFormat="1" ht="27" customHeight="1" spans="1:12">
      <c r="A99" s="8">
        <f>COUNTA($A$3:A98)+1</f>
        <v>96</v>
      </c>
      <c r="B99" s="8" t="s">
        <v>52</v>
      </c>
      <c r="C99" s="8" t="s">
        <v>247</v>
      </c>
      <c r="D99" s="9" t="s">
        <v>54</v>
      </c>
      <c r="E99" s="8" t="s">
        <v>248</v>
      </c>
      <c r="F99" s="9" t="s">
        <v>18</v>
      </c>
      <c r="G99" s="8">
        <v>1</v>
      </c>
      <c r="H99" s="8">
        <v>800</v>
      </c>
      <c r="I99" s="8">
        <v>800</v>
      </c>
      <c r="J99" s="8">
        <f>SUM(I99:I437)-SUM(J100:J437)</f>
        <v>800</v>
      </c>
      <c r="K99" s="16" t="s">
        <v>249</v>
      </c>
      <c r="L99" s="12" t="s">
        <v>20</v>
      </c>
    </row>
    <row r="100" s="2" customFormat="1" ht="27" customHeight="1" spans="1:12">
      <c r="A100" s="8">
        <f>COUNTA($A$3:A99)+1</f>
        <v>97</v>
      </c>
      <c r="B100" s="8" t="s">
        <v>52</v>
      </c>
      <c r="C100" s="8" t="s">
        <v>247</v>
      </c>
      <c r="D100" s="9" t="s">
        <v>54</v>
      </c>
      <c r="E100" s="8" t="s">
        <v>250</v>
      </c>
      <c r="F100" s="9" t="s">
        <v>18</v>
      </c>
      <c r="G100" s="8">
        <v>0.3</v>
      </c>
      <c r="H100" s="8">
        <v>800</v>
      </c>
      <c r="I100" s="8">
        <v>240</v>
      </c>
      <c r="J100" s="8">
        <f>SUM(I100:I438)-SUM(J101:J438)</f>
        <v>240</v>
      </c>
      <c r="K100" s="16" t="s">
        <v>244</v>
      </c>
      <c r="L100" s="12" t="s">
        <v>20</v>
      </c>
    </row>
    <row r="101" s="2" customFormat="1" ht="27" customHeight="1" spans="1:12">
      <c r="A101" s="11">
        <f>COUNTA($A$3:A100)+1</f>
        <v>98</v>
      </c>
      <c r="B101" s="8" t="s">
        <v>52</v>
      </c>
      <c r="C101" s="8" t="s">
        <v>242</v>
      </c>
      <c r="D101" s="9" t="s">
        <v>54</v>
      </c>
      <c r="E101" s="11" t="s">
        <v>251</v>
      </c>
      <c r="F101" s="9" t="s">
        <v>18</v>
      </c>
      <c r="G101" s="8">
        <v>0.5</v>
      </c>
      <c r="H101" s="8">
        <v>800</v>
      </c>
      <c r="I101" s="8">
        <v>400</v>
      </c>
      <c r="J101" s="11">
        <f t="shared" ref="J101:J106" si="4">SUM(I101:I441)-SUM(J102:J441)</f>
        <v>400</v>
      </c>
      <c r="K101" s="11" t="s">
        <v>252</v>
      </c>
      <c r="L101" s="12" t="s">
        <v>20</v>
      </c>
    </row>
    <row r="102" s="2" customFormat="1" ht="27" customHeight="1" spans="1:12">
      <c r="A102" s="11">
        <f>COUNTA($A$3:A101)+1</f>
        <v>99</v>
      </c>
      <c r="B102" s="8" t="s">
        <v>52</v>
      </c>
      <c r="C102" s="8" t="s">
        <v>247</v>
      </c>
      <c r="D102" s="9" t="s">
        <v>54</v>
      </c>
      <c r="E102" s="11" t="s">
        <v>253</v>
      </c>
      <c r="F102" s="9" t="s">
        <v>18</v>
      </c>
      <c r="G102" s="8">
        <v>0.5</v>
      </c>
      <c r="H102" s="9">
        <v>800</v>
      </c>
      <c r="I102" s="8">
        <v>400</v>
      </c>
      <c r="J102" s="11">
        <f t="shared" si="4"/>
        <v>400</v>
      </c>
      <c r="K102" s="11" t="s">
        <v>254</v>
      </c>
      <c r="L102" s="12" t="s">
        <v>20</v>
      </c>
    </row>
    <row r="103" s="2" customFormat="1" ht="27" customHeight="1" spans="1:12">
      <c r="A103" s="9">
        <f>COUNTA($A$3:A102)+1</f>
        <v>100</v>
      </c>
      <c r="B103" s="8" t="s">
        <v>52</v>
      </c>
      <c r="C103" s="9" t="s">
        <v>255</v>
      </c>
      <c r="D103" s="9" t="s">
        <v>54</v>
      </c>
      <c r="E103" s="9" t="s">
        <v>33</v>
      </c>
      <c r="F103" s="9" t="s">
        <v>18</v>
      </c>
      <c r="G103" s="10">
        <v>274.57</v>
      </c>
      <c r="H103" s="9">
        <v>200</v>
      </c>
      <c r="I103" s="8">
        <f>G103*H103</f>
        <v>54914</v>
      </c>
      <c r="J103" s="9">
        <f t="shared" si="4"/>
        <v>54914</v>
      </c>
      <c r="K103" s="9" t="s">
        <v>256</v>
      </c>
      <c r="L103" s="12" t="s">
        <v>33</v>
      </c>
    </row>
    <row r="104" s="2" customFormat="1" ht="27" customHeight="1" spans="1:12">
      <c r="A104" s="9">
        <f>COUNTA($A$3:A103)+1</f>
        <v>101</v>
      </c>
      <c r="B104" s="8" t="s">
        <v>257</v>
      </c>
      <c r="C104" s="9" t="s">
        <v>258</v>
      </c>
      <c r="D104" s="11" t="s">
        <v>36</v>
      </c>
      <c r="E104" s="9" t="s">
        <v>259</v>
      </c>
      <c r="F104" s="9" t="s">
        <v>260</v>
      </c>
      <c r="G104" s="9">
        <v>103.2</v>
      </c>
      <c r="H104" s="9">
        <v>400</v>
      </c>
      <c r="I104" s="9">
        <v>41280</v>
      </c>
      <c r="J104" s="9">
        <f t="shared" si="4"/>
        <v>41280</v>
      </c>
      <c r="K104" s="9" t="s">
        <v>261</v>
      </c>
      <c r="L104" s="12" t="s">
        <v>20</v>
      </c>
    </row>
    <row r="105" s="2" customFormat="1" ht="27" customHeight="1" spans="1:12">
      <c r="A105" s="11">
        <f>COUNTA($A$3:A104)+1</f>
        <v>102</v>
      </c>
      <c r="B105" s="8" t="s">
        <v>262</v>
      </c>
      <c r="C105" s="11" t="s">
        <v>263</v>
      </c>
      <c r="D105" s="11" t="s">
        <v>36</v>
      </c>
      <c r="E105" s="11" t="s">
        <v>264</v>
      </c>
      <c r="F105" s="14" t="s">
        <v>265</v>
      </c>
      <c r="G105" s="8">
        <v>5.5</v>
      </c>
      <c r="H105" s="8">
        <f>I105/G105</f>
        <v>500</v>
      </c>
      <c r="I105" s="8">
        <v>2750</v>
      </c>
      <c r="J105" s="11">
        <f t="shared" si="4"/>
        <v>2750</v>
      </c>
      <c r="K105" s="17" t="s">
        <v>266</v>
      </c>
      <c r="L105" s="12" t="s">
        <v>20</v>
      </c>
    </row>
    <row r="106" s="2" customFormat="1" ht="27" customHeight="1" spans="1:12">
      <c r="A106" s="11">
        <f>COUNTA($A$3:A105)+1</f>
        <v>103</v>
      </c>
      <c r="B106" s="8" t="s">
        <v>262</v>
      </c>
      <c r="C106" s="11" t="s">
        <v>267</v>
      </c>
      <c r="D106" s="11" t="s">
        <v>36</v>
      </c>
      <c r="E106" s="11" t="s">
        <v>268</v>
      </c>
      <c r="F106" s="14" t="s">
        <v>269</v>
      </c>
      <c r="G106" s="8">
        <v>20</v>
      </c>
      <c r="H106" s="8">
        <f>I106/G106</f>
        <v>400</v>
      </c>
      <c r="I106" s="8">
        <v>8000</v>
      </c>
      <c r="J106" s="11">
        <f t="shared" si="4"/>
        <v>8000</v>
      </c>
      <c r="K106" s="11" t="s">
        <v>270</v>
      </c>
      <c r="L106" s="12" t="s">
        <v>20</v>
      </c>
    </row>
    <row r="107" s="2" customFormat="1" ht="27" customHeight="1" spans="1:12">
      <c r="A107" s="11">
        <f>COUNTA($A$3:A106)+1</f>
        <v>104</v>
      </c>
      <c r="B107" s="8" t="s">
        <v>271</v>
      </c>
      <c r="C107" s="11" t="s">
        <v>272</v>
      </c>
      <c r="D107" s="11" t="s">
        <v>36</v>
      </c>
      <c r="E107" s="11" t="s">
        <v>273</v>
      </c>
      <c r="F107" s="14" t="s">
        <v>18</v>
      </c>
      <c r="G107" s="8">
        <v>55</v>
      </c>
      <c r="H107" s="8">
        <f>I107/G107</f>
        <v>500</v>
      </c>
      <c r="I107" s="8">
        <v>27500</v>
      </c>
      <c r="J107" s="11">
        <f>SUM(I107:I448)-SUM(J108:J448)</f>
        <v>27500</v>
      </c>
      <c r="K107" s="9" t="s">
        <v>274</v>
      </c>
      <c r="L107" s="12" t="s">
        <v>20</v>
      </c>
    </row>
    <row r="108" s="2" customFormat="1" ht="27" customHeight="1" spans="1:12">
      <c r="A108" s="11">
        <f>COUNTA($A$3:A107)+1</f>
        <v>105</v>
      </c>
      <c r="B108" s="8" t="s">
        <v>271</v>
      </c>
      <c r="C108" s="11" t="s">
        <v>275</v>
      </c>
      <c r="D108" s="11" t="s">
        <v>36</v>
      </c>
      <c r="E108" s="11" t="s">
        <v>276</v>
      </c>
      <c r="F108" s="14" t="s">
        <v>269</v>
      </c>
      <c r="G108" s="12">
        <v>10</v>
      </c>
      <c r="H108" s="12">
        <v>400</v>
      </c>
      <c r="I108" s="12">
        <v>4000</v>
      </c>
      <c r="J108" s="11">
        <f>SUM(I108:I450)-SUM(J109:J450)</f>
        <v>6500</v>
      </c>
      <c r="K108" s="9" t="s">
        <v>277</v>
      </c>
      <c r="L108" s="12" t="s">
        <v>20</v>
      </c>
    </row>
    <row r="109" s="2" customFormat="1" ht="27" customHeight="1" spans="1:12">
      <c r="A109" s="11"/>
      <c r="B109" s="8" t="s">
        <v>271</v>
      </c>
      <c r="C109" s="11" t="s">
        <v>275</v>
      </c>
      <c r="D109" s="11" t="s">
        <v>36</v>
      </c>
      <c r="E109" s="11" t="s">
        <v>276</v>
      </c>
      <c r="F109" s="14" t="s">
        <v>265</v>
      </c>
      <c r="G109" s="12">
        <v>5</v>
      </c>
      <c r="H109" s="12">
        <v>500</v>
      </c>
      <c r="I109" s="12">
        <v>2500</v>
      </c>
      <c r="J109" s="11"/>
      <c r="K109" s="9" t="s">
        <v>277</v>
      </c>
      <c r="L109" s="12" t="s">
        <v>20</v>
      </c>
    </row>
    <row r="110" s="2" customFormat="1" ht="27" customHeight="1" spans="1:12">
      <c r="A110" s="11">
        <f>COUNTA($A$3:A109)+1</f>
        <v>106</v>
      </c>
      <c r="B110" s="8" t="s">
        <v>271</v>
      </c>
      <c r="C110" s="11" t="s">
        <v>278</v>
      </c>
      <c r="D110" s="11" t="s">
        <v>36</v>
      </c>
      <c r="E110" s="11" t="s">
        <v>279</v>
      </c>
      <c r="F110" s="14" t="s">
        <v>18</v>
      </c>
      <c r="G110" s="8">
        <v>5</v>
      </c>
      <c r="H110" s="8">
        <f t="shared" ref="H110:H115" si="5">I110/G110</f>
        <v>500</v>
      </c>
      <c r="I110" s="8">
        <v>2500</v>
      </c>
      <c r="J110" s="11">
        <f>SUM(I110:I452)-SUM(J111:J452)</f>
        <v>2500</v>
      </c>
      <c r="K110" s="9" t="s">
        <v>280</v>
      </c>
      <c r="L110" s="12" t="s">
        <v>20</v>
      </c>
    </row>
    <row r="111" s="2" customFormat="1" ht="27" customHeight="1" spans="1:12">
      <c r="A111" s="11">
        <f>COUNTA($A$3:A110)+1</f>
        <v>107</v>
      </c>
      <c r="B111" s="8" t="s">
        <v>271</v>
      </c>
      <c r="C111" s="11" t="s">
        <v>281</v>
      </c>
      <c r="D111" s="11" t="s">
        <v>36</v>
      </c>
      <c r="E111" s="11" t="s">
        <v>282</v>
      </c>
      <c r="F111" s="14" t="s">
        <v>18</v>
      </c>
      <c r="G111" s="8">
        <v>5</v>
      </c>
      <c r="H111" s="8">
        <f t="shared" si="5"/>
        <v>500</v>
      </c>
      <c r="I111" s="8">
        <v>2500</v>
      </c>
      <c r="J111" s="11">
        <f>SUM(I111:I454)-SUM(J112:J454)</f>
        <v>2500</v>
      </c>
      <c r="K111" s="9" t="s">
        <v>283</v>
      </c>
      <c r="L111" s="12" t="s">
        <v>20</v>
      </c>
    </row>
    <row r="112" s="2" customFormat="1" ht="27" customHeight="1" spans="1:12">
      <c r="A112" s="11">
        <f>COUNTA($A$3:A111)+1</f>
        <v>108</v>
      </c>
      <c r="B112" s="8" t="s">
        <v>271</v>
      </c>
      <c r="C112" s="11" t="s">
        <v>284</v>
      </c>
      <c r="D112" s="11" t="s">
        <v>36</v>
      </c>
      <c r="E112" s="11" t="s">
        <v>285</v>
      </c>
      <c r="F112" s="14" t="s">
        <v>18</v>
      </c>
      <c r="G112" s="8">
        <v>3</v>
      </c>
      <c r="H112" s="8">
        <f t="shared" si="5"/>
        <v>500</v>
      </c>
      <c r="I112" s="8">
        <v>1500</v>
      </c>
      <c r="J112" s="11">
        <f>SUM(I112:I457)-SUM(J113:J457)</f>
        <v>1500</v>
      </c>
      <c r="K112" s="9" t="s">
        <v>286</v>
      </c>
      <c r="L112" s="12" t="s">
        <v>20</v>
      </c>
    </row>
    <row r="113" s="2" customFormat="1" ht="27" customHeight="1" spans="1:12">
      <c r="A113" s="11">
        <f>COUNTA($A$3:A112)+1</f>
        <v>109</v>
      </c>
      <c r="B113" s="8" t="s">
        <v>271</v>
      </c>
      <c r="C113" s="11" t="s">
        <v>284</v>
      </c>
      <c r="D113" s="11" t="s">
        <v>36</v>
      </c>
      <c r="E113" s="11" t="s">
        <v>287</v>
      </c>
      <c r="F113" s="14" t="s">
        <v>18</v>
      </c>
      <c r="G113" s="8">
        <v>3</v>
      </c>
      <c r="H113" s="8">
        <f t="shared" si="5"/>
        <v>500</v>
      </c>
      <c r="I113" s="8">
        <v>1500</v>
      </c>
      <c r="J113" s="11">
        <f>SUM(I113:I458)-SUM(J114:J458)</f>
        <v>1500</v>
      </c>
      <c r="K113" s="9" t="s">
        <v>288</v>
      </c>
      <c r="L113" s="12" t="s">
        <v>20</v>
      </c>
    </row>
    <row r="114" s="2" customFormat="1" ht="27" customHeight="1" spans="1:12">
      <c r="A114" s="11">
        <f>COUNTA($A$3:A113)+1</f>
        <v>110</v>
      </c>
      <c r="B114" s="8" t="s">
        <v>271</v>
      </c>
      <c r="C114" s="11" t="s">
        <v>289</v>
      </c>
      <c r="D114" s="11" t="s">
        <v>36</v>
      </c>
      <c r="E114" s="11" t="s">
        <v>290</v>
      </c>
      <c r="F114" s="14" t="s">
        <v>18</v>
      </c>
      <c r="G114" s="8">
        <v>4.5</v>
      </c>
      <c r="H114" s="8">
        <f t="shared" si="5"/>
        <v>500</v>
      </c>
      <c r="I114" s="8">
        <v>2250</v>
      </c>
      <c r="J114" s="11">
        <f>SUM(I114:I464)-SUM(J115:J464)</f>
        <v>2250</v>
      </c>
      <c r="K114" s="9" t="s">
        <v>291</v>
      </c>
      <c r="L114" s="12" t="s">
        <v>20</v>
      </c>
    </row>
    <row r="115" s="2" customFormat="1" ht="27" customHeight="1" spans="1:12">
      <c r="A115" s="11">
        <f>COUNTA($A$3:A114)+1</f>
        <v>111</v>
      </c>
      <c r="B115" s="8" t="s">
        <v>271</v>
      </c>
      <c r="C115" s="11" t="s">
        <v>292</v>
      </c>
      <c r="D115" s="11" t="s">
        <v>36</v>
      </c>
      <c r="E115" s="11" t="s">
        <v>293</v>
      </c>
      <c r="F115" s="14" t="s">
        <v>18</v>
      </c>
      <c r="G115" s="8">
        <v>4</v>
      </c>
      <c r="H115" s="8">
        <f t="shared" si="5"/>
        <v>500</v>
      </c>
      <c r="I115" s="8">
        <v>2000</v>
      </c>
      <c r="J115" s="11">
        <f>SUM(I115:I465)-SUM(J116:J465)</f>
        <v>2000</v>
      </c>
      <c r="K115" s="9" t="s">
        <v>294</v>
      </c>
      <c r="L115" s="12" t="s">
        <v>20</v>
      </c>
    </row>
    <row r="116" s="2" customFormat="1" ht="27" customHeight="1" spans="1:12">
      <c r="A116" s="9">
        <f>COUNTA($A$3:A115)+1</f>
        <v>112</v>
      </c>
      <c r="B116" s="8" t="s">
        <v>295</v>
      </c>
      <c r="C116" s="9" t="s">
        <v>296</v>
      </c>
      <c r="D116" s="11" t="s">
        <v>36</v>
      </c>
      <c r="E116" s="9" t="s">
        <v>297</v>
      </c>
      <c r="F116" s="9" t="s">
        <v>265</v>
      </c>
      <c r="G116" s="9">
        <v>11.5</v>
      </c>
      <c r="H116" s="9">
        <v>500</v>
      </c>
      <c r="I116" s="9">
        <v>5750</v>
      </c>
      <c r="J116" s="9">
        <f>SUM(I116:I468)-SUM(J117:J468)</f>
        <v>5750</v>
      </c>
      <c r="K116" s="15" t="s">
        <v>298</v>
      </c>
      <c r="L116" s="12" t="s">
        <v>20</v>
      </c>
    </row>
    <row r="117" s="2" customFormat="1" ht="27" customHeight="1" spans="1:12">
      <c r="A117" s="9">
        <f>COUNTA($A$3:A116)+1</f>
        <v>113</v>
      </c>
      <c r="B117" s="8" t="s">
        <v>295</v>
      </c>
      <c r="C117" s="9" t="s">
        <v>296</v>
      </c>
      <c r="D117" s="11" t="s">
        <v>36</v>
      </c>
      <c r="E117" s="9" t="s">
        <v>299</v>
      </c>
      <c r="F117" s="9" t="s">
        <v>269</v>
      </c>
      <c r="G117" s="9">
        <v>14</v>
      </c>
      <c r="H117" s="9">
        <v>400</v>
      </c>
      <c r="I117" s="9">
        <v>5600</v>
      </c>
      <c r="J117" s="9">
        <f>SUM(I117:I469)-SUM(J118:J469)</f>
        <v>5600</v>
      </c>
      <c r="K117" s="15" t="s">
        <v>300</v>
      </c>
      <c r="L117" s="12" t="s">
        <v>20</v>
      </c>
    </row>
    <row r="118" s="2" customFormat="1" ht="27" customHeight="1" spans="1:12">
      <c r="A118" s="8">
        <f>COUNTA($A$3:A117)+1</f>
        <v>114</v>
      </c>
      <c r="B118" s="8" t="s">
        <v>295</v>
      </c>
      <c r="C118" s="9" t="s">
        <v>301</v>
      </c>
      <c r="D118" s="11" t="s">
        <v>36</v>
      </c>
      <c r="E118" s="8" t="s">
        <v>302</v>
      </c>
      <c r="F118" s="9" t="s">
        <v>265</v>
      </c>
      <c r="G118" s="9">
        <v>4.5</v>
      </c>
      <c r="H118" s="9">
        <v>500</v>
      </c>
      <c r="I118" s="9">
        <v>2250</v>
      </c>
      <c r="J118" s="8">
        <f>SUM(I118:I470)-SUM(J119:J470)</f>
        <v>2250</v>
      </c>
      <c r="K118" s="15" t="s">
        <v>303</v>
      </c>
      <c r="L118" s="12" t="s">
        <v>20</v>
      </c>
    </row>
    <row r="119" s="2" customFormat="1" ht="27" customHeight="1" spans="1:12">
      <c r="A119" s="9">
        <f>COUNTA($A$3:A118)+1</f>
        <v>115</v>
      </c>
      <c r="B119" s="8" t="s">
        <v>295</v>
      </c>
      <c r="C119" s="9" t="s">
        <v>304</v>
      </c>
      <c r="D119" s="11" t="s">
        <v>36</v>
      </c>
      <c r="E119" s="9" t="s">
        <v>305</v>
      </c>
      <c r="F119" s="9" t="s">
        <v>260</v>
      </c>
      <c r="G119" s="9">
        <v>3</v>
      </c>
      <c r="H119" s="11">
        <v>500</v>
      </c>
      <c r="I119" s="9">
        <v>1500</v>
      </c>
      <c r="J119" s="9">
        <f t="shared" ref="J119:J126" si="6">SUM(I119:I472)-SUM(J120:J472)</f>
        <v>1500</v>
      </c>
      <c r="K119" s="15" t="s">
        <v>306</v>
      </c>
      <c r="L119" s="12" t="s">
        <v>20</v>
      </c>
    </row>
    <row r="120" s="2" customFormat="1" ht="27" customHeight="1" spans="1:12">
      <c r="A120" s="9">
        <f>COUNTA($A$3:A119)+1</f>
        <v>116</v>
      </c>
      <c r="B120" s="8" t="s">
        <v>295</v>
      </c>
      <c r="C120" s="9" t="s">
        <v>307</v>
      </c>
      <c r="D120" s="11" t="s">
        <v>36</v>
      </c>
      <c r="E120" s="9" t="s">
        <v>308</v>
      </c>
      <c r="F120" s="9" t="s">
        <v>260</v>
      </c>
      <c r="G120" s="9">
        <v>3</v>
      </c>
      <c r="H120" s="11">
        <v>500</v>
      </c>
      <c r="I120" s="9">
        <v>1500</v>
      </c>
      <c r="J120" s="9">
        <f t="shared" si="6"/>
        <v>1500</v>
      </c>
      <c r="K120" s="15" t="s">
        <v>309</v>
      </c>
      <c r="L120" s="12" t="s">
        <v>20</v>
      </c>
    </row>
    <row r="121" s="2" customFormat="1" ht="27" customHeight="1" spans="1:12">
      <c r="A121" s="9">
        <f>COUNTA($A$3:A120)+1</f>
        <v>117</v>
      </c>
      <c r="B121" s="8" t="s">
        <v>295</v>
      </c>
      <c r="C121" s="9" t="s">
        <v>304</v>
      </c>
      <c r="D121" s="11" t="s">
        <v>36</v>
      </c>
      <c r="E121" s="9" t="s">
        <v>310</v>
      </c>
      <c r="F121" s="9" t="s">
        <v>260</v>
      </c>
      <c r="G121" s="9">
        <v>3</v>
      </c>
      <c r="H121" s="11">
        <v>500</v>
      </c>
      <c r="I121" s="9">
        <v>1500</v>
      </c>
      <c r="J121" s="9">
        <f t="shared" si="6"/>
        <v>1500</v>
      </c>
      <c r="K121" s="18" t="s">
        <v>311</v>
      </c>
      <c r="L121" s="12" t="s">
        <v>20</v>
      </c>
    </row>
    <row r="122" s="2" customFormat="1" ht="27" customHeight="1" spans="1:12">
      <c r="A122" s="9">
        <f>COUNTA($A$3:A121)+1</f>
        <v>118</v>
      </c>
      <c r="B122" s="8" t="s">
        <v>295</v>
      </c>
      <c r="C122" s="9" t="s">
        <v>312</v>
      </c>
      <c r="D122" s="11" t="s">
        <v>36</v>
      </c>
      <c r="E122" s="9" t="s">
        <v>313</v>
      </c>
      <c r="F122" s="9" t="s">
        <v>260</v>
      </c>
      <c r="G122" s="9">
        <v>3.5</v>
      </c>
      <c r="H122" s="11">
        <v>500</v>
      </c>
      <c r="I122" s="9">
        <v>1750</v>
      </c>
      <c r="J122" s="9">
        <f t="shared" si="6"/>
        <v>1750</v>
      </c>
      <c r="K122" s="19" t="s">
        <v>314</v>
      </c>
      <c r="L122" s="12" t="s">
        <v>20</v>
      </c>
    </row>
    <row r="123" s="2" customFormat="1" ht="27" customHeight="1" spans="1:12">
      <c r="A123" s="11">
        <f>COUNTA($A$3:A122)+1</f>
        <v>119</v>
      </c>
      <c r="B123" s="15" t="s">
        <v>315</v>
      </c>
      <c r="C123" s="11" t="s">
        <v>316</v>
      </c>
      <c r="D123" s="11" t="s">
        <v>317</v>
      </c>
      <c r="E123" s="11" t="s">
        <v>318</v>
      </c>
      <c r="F123" s="11" t="s">
        <v>18</v>
      </c>
      <c r="G123" s="11">
        <v>35</v>
      </c>
      <c r="H123" s="11">
        <v>500</v>
      </c>
      <c r="I123" s="11">
        <v>17500</v>
      </c>
      <c r="J123" s="11">
        <f t="shared" si="6"/>
        <v>17500</v>
      </c>
      <c r="K123" s="11" t="s">
        <v>319</v>
      </c>
      <c r="L123" s="12" t="s">
        <v>20</v>
      </c>
    </row>
    <row r="124" s="2" customFormat="1" ht="27" customHeight="1" spans="1:12">
      <c r="A124" s="9">
        <f>COUNTA($A$3:A123)+1</f>
        <v>120</v>
      </c>
      <c r="B124" s="8" t="s">
        <v>320</v>
      </c>
      <c r="C124" s="9" t="s">
        <v>321</v>
      </c>
      <c r="D124" s="11" t="s">
        <v>36</v>
      </c>
      <c r="E124" s="9" t="s">
        <v>322</v>
      </c>
      <c r="F124" s="9" t="s">
        <v>323</v>
      </c>
      <c r="G124" s="9">
        <v>5</v>
      </c>
      <c r="H124" s="9">
        <v>500</v>
      </c>
      <c r="I124" s="9">
        <v>2500</v>
      </c>
      <c r="J124" s="9">
        <f t="shared" si="6"/>
        <v>2500</v>
      </c>
      <c r="K124" s="11" t="s">
        <v>324</v>
      </c>
      <c r="L124" s="12" t="s">
        <v>20</v>
      </c>
    </row>
    <row r="125" s="2" customFormat="1" ht="27" customHeight="1" spans="1:12">
      <c r="A125" s="15">
        <f>COUNTA($A$3:A124)+1</f>
        <v>121</v>
      </c>
      <c r="B125" s="8" t="s">
        <v>320</v>
      </c>
      <c r="C125" s="9" t="s">
        <v>325</v>
      </c>
      <c r="D125" s="11" t="s">
        <v>36</v>
      </c>
      <c r="E125" s="15" t="s">
        <v>326</v>
      </c>
      <c r="F125" s="9" t="s">
        <v>269</v>
      </c>
      <c r="G125" s="9">
        <v>10</v>
      </c>
      <c r="H125" s="11">
        <v>400</v>
      </c>
      <c r="I125" s="9">
        <v>4000</v>
      </c>
      <c r="J125" s="15">
        <f t="shared" si="6"/>
        <v>4000</v>
      </c>
      <c r="K125" s="11" t="s">
        <v>327</v>
      </c>
      <c r="L125" s="12" t="s">
        <v>20</v>
      </c>
    </row>
    <row r="126" s="2" customFormat="1" ht="27" customHeight="1" spans="1:12">
      <c r="A126" s="15">
        <f>COUNTA($A$3:A125)+1</f>
        <v>122</v>
      </c>
      <c r="B126" s="8" t="s">
        <v>320</v>
      </c>
      <c r="C126" s="9" t="s">
        <v>325</v>
      </c>
      <c r="D126" s="11" t="s">
        <v>36</v>
      </c>
      <c r="E126" s="15" t="s">
        <v>328</v>
      </c>
      <c r="F126" s="9" t="s">
        <v>323</v>
      </c>
      <c r="G126" s="9">
        <v>3</v>
      </c>
      <c r="H126" s="11">
        <v>500</v>
      </c>
      <c r="I126" s="9">
        <v>1500</v>
      </c>
      <c r="J126" s="15">
        <f t="shared" si="6"/>
        <v>1500</v>
      </c>
      <c r="K126" s="11" t="s">
        <v>329</v>
      </c>
      <c r="L126" s="12" t="s">
        <v>20</v>
      </c>
    </row>
    <row r="127" s="2" customFormat="1" ht="27" customHeight="1" spans="1:12">
      <c r="A127" s="15">
        <f>COUNTA($A$3:A126)+1</f>
        <v>123</v>
      </c>
      <c r="B127" s="8" t="s">
        <v>320</v>
      </c>
      <c r="C127" s="9" t="s">
        <v>330</v>
      </c>
      <c r="D127" s="11" t="s">
        <v>36</v>
      </c>
      <c r="E127" s="15" t="s">
        <v>331</v>
      </c>
      <c r="F127" s="9" t="s">
        <v>323</v>
      </c>
      <c r="G127" s="9">
        <v>20</v>
      </c>
      <c r="H127" s="11">
        <v>500</v>
      </c>
      <c r="I127" s="9">
        <v>10000</v>
      </c>
      <c r="J127" s="15">
        <f>SUM(I127:I482)-SUM(J128:J482)</f>
        <v>10000</v>
      </c>
      <c r="K127" s="11" t="s">
        <v>332</v>
      </c>
      <c r="L127" s="12" t="s">
        <v>20</v>
      </c>
    </row>
    <row r="128" s="2" customFormat="1" ht="27" customHeight="1" spans="1:12">
      <c r="A128" s="9">
        <f>COUNTA($A$3:A127)+1</f>
        <v>124</v>
      </c>
      <c r="B128" s="8" t="s">
        <v>333</v>
      </c>
      <c r="C128" s="9" t="s">
        <v>334</v>
      </c>
      <c r="D128" s="11" t="s">
        <v>36</v>
      </c>
      <c r="E128" s="9" t="s">
        <v>335</v>
      </c>
      <c r="F128" s="9" t="s">
        <v>18</v>
      </c>
      <c r="G128" s="9">
        <v>9.4</v>
      </c>
      <c r="H128" s="9">
        <v>500</v>
      </c>
      <c r="I128" s="9">
        <v>4700</v>
      </c>
      <c r="J128" s="9">
        <f>SUM(I128:I483)-SUM(J129:J483)</f>
        <v>4700</v>
      </c>
      <c r="K128" s="9" t="s">
        <v>336</v>
      </c>
      <c r="L128" s="12" t="s">
        <v>20</v>
      </c>
    </row>
    <row r="129" s="2" customFormat="1" ht="27" customHeight="1" spans="1:12">
      <c r="A129" s="12">
        <f>COUNTA($A$3:A128)+1</f>
        <v>125</v>
      </c>
      <c r="B129" s="12" t="s">
        <v>337</v>
      </c>
      <c r="C129" s="12" t="s">
        <v>338</v>
      </c>
      <c r="D129" s="12" t="s">
        <v>339</v>
      </c>
      <c r="E129" s="12" t="s">
        <v>340</v>
      </c>
      <c r="F129" s="12" t="s">
        <v>18</v>
      </c>
      <c r="G129" s="12">
        <v>2</v>
      </c>
      <c r="H129" s="12">
        <v>800</v>
      </c>
      <c r="I129" s="12">
        <v>1600</v>
      </c>
      <c r="J129" s="12">
        <f>SUM(I129:I590)-SUM(J130:J590)</f>
        <v>1600</v>
      </c>
      <c r="K129" s="12" t="s">
        <v>341</v>
      </c>
      <c r="L129" s="12" t="s">
        <v>20</v>
      </c>
    </row>
    <row r="130" s="2" customFormat="1" ht="27" customHeight="1" spans="1:12">
      <c r="A130" s="12">
        <f>COUNTA($A$3:A129)+1</f>
        <v>126</v>
      </c>
      <c r="B130" s="12" t="s">
        <v>337</v>
      </c>
      <c r="C130" s="12" t="s">
        <v>342</v>
      </c>
      <c r="D130" s="12" t="s">
        <v>339</v>
      </c>
      <c r="E130" s="12" t="s">
        <v>343</v>
      </c>
      <c r="F130" s="12" t="s">
        <v>18</v>
      </c>
      <c r="G130" s="12">
        <v>75</v>
      </c>
      <c r="H130" s="12">
        <v>800</v>
      </c>
      <c r="I130" s="12">
        <v>60000</v>
      </c>
      <c r="J130" s="12">
        <f>SUM(I130:I591)-SUM(J131:J591)</f>
        <v>60000</v>
      </c>
      <c r="K130" s="12" t="s">
        <v>344</v>
      </c>
      <c r="L130" s="12" t="s">
        <v>20</v>
      </c>
    </row>
    <row r="131" s="2" customFormat="1" ht="27" customHeight="1" spans="1:12">
      <c r="A131" s="12">
        <f>COUNTA($A$3:A130)+1</f>
        <v>127</v>
      </c>
      <c r="B131" s="12" t="s">
        <v>337</v>
      </c>
      <c r="C131" s="12" t="s">
        <v>345</v>
      </c>
      <c r="D131" s="12" t="s">
        <v>339</v>
      </c>
      <c r="E131" s="12" t="s">
        <v>346</v>
      </c>
      <c r="F131" s="12" t="s">
        <v>18</v>
      </c>
      <c r="G131" s="12">
        <v>5</v>
      </c>
      <c r="H131" s="12">
        <v>800</v>
      </c>
      <c r="I131" s="12">
        <v>4000</v>
      </c>
      <c r="J131" s="12">
        <f>SUM(I131:I592)-SUM(J132:J592)</f>
        <v>4000</v>
      </c>
      <c r="K131" s="12" t="s">
        <v>347</v>
      </c>
      <c r="L131" s="12" t="s">
        <v>20</v>
      </c>
    </row>
    <row r="132" s="2" customFormat="1" ht="27" customHeight="1" spans="1:12">
      <c r="A132" s="12">
        <f>COUNTA($A$3:A131)+1</f>
        <v>128</v>
      </c>
      <c r="B132" s="12" t="s">
        <v>337</v>
      </c>
      <c r="C132" s="12" t="s">
        <v>342</v>
      </c>
      <c r="D132" s="12" t="s">
        <v>339</v>
      </c>
      <c r="E132" s="12" t="s">
        <v>348</v>
      </c>
      <c r="F132" s="12" t="s">
        <v>18</v>
      </c>
      <c r="G132" s="12">
        <v>1</v>
      </c>
      <c r="H132" s="12">
        <v>800</v>
      </c>
      <c r="I132" s="12">
        <v>800</v>
      </c>
      <c r="J132" s="12">
        <f>SUM(I132:I593)-SUM(J133:J593)</f>
        <v>800</v>
      </c>
      <c r="K132" s="12" t="s">
        <v>349</v>
      </c>
      <c r="L132" s="12" t="s">
        <v>20</v>
      </c>
    </row>
    <row r="133" s="2" customFormat="1" ht="27" customHeight="1" spans="1:12">
      <c r="A133" s="12">
        <f>COUNTA($A$3:A132)+1</f>
        <v>129</v>
      </c>
      <c r="B133" s="12" t="s">
        <v>337</v>
      </c>
      <c r="C133" s="12" t="s">
        <v>342</v>
      </c>
      <c r="D133" s="12" t="s">
        <v>339</v>
      </c>
      <c r="E133" s="12" t="s">
        <v>350</v>
      </c>
      <c r="F133" s="12" t="s">
        <v>18</v>
      </c>
      <c r="G133" s="12">
        <v>1</v>
      </c>
      <c r="H133" s="12">
        <v>800</v>
      </c>
      <c r="I133" s="12">
        <v>800</v>
      </c>
      <c r="J133" s="12">
        <f t="shared" ref="J133:J156" si="7">SUM(I133:I595)-SUM(J134:J595)</f>
        <v>800</v>
      </c>
      <c r="K133" s="12" t="s">
        <v>351</v>
      </c>
      <c r="L133" s="12" t="s">
        <v>20</v>
      </c>
    </row>
    <row r="134" s="2" customFormat="1" ht="27" customHeight="1" spans="1:12">
      <c r="A134" s="12">
        <f>COUNTA($A$3:A133)+1</f>
        <v>130</v>
      </c>
      <c r="B134" s="12" t="s">
        <v>337</v>
      </c>
      <c r="C134" s="12" t="s">
        <v>342</v>
      </c>
      <c r="D134" s="12" t="s">
        <v>339</v>
      </c>
      <c r="E134" s="12" t="s">
        <v>352</v>
      </c>
      <c r="F134" s="12" t="s">
        <v>18</v>
      </c>
      <c r="G134" s="12">
        <v>1</v>
      </c>
      <c r="H134" s="12">
        <v>800</v>
      </c>
      <c r="I134" s="12">
        <v>800</v>
      </c>
      <c r="J134" s="12">
        <f t="shared" si="7"/>
        <v>800</v>
      </c>
      <c r="K134" s="12" t="s">
        <v>353</v>
      </c>
      <c r="L134" s="12" t="s">
        <v>20</v>
      </c>
    </row>
    <row r="135" s="2" customFormat="1" ht="27" customHeight="1" spans="1:12">
      <c r="A135" s="12">
        <f>COUNTA($A$3:A134)+1</f>
        <v>131</v>
      </c>
      <c r="B135" s="12" t="s">
        <v>337</v>
      </c>
      <c r="C135" s="12" t="s">
        <v>342</v>
      </c>
      <c r="D135" s="12" t="s">
        <v>339</v>
      </c>
      <c r="E135" s="12" t="s">
        <v>354</v>
      </c>
      <c r="F135" s="12" t="s">
        <v>18</v>
      </c>
      <c r="G135" s="12">
        <v>1</v>
      </c>
      <c r="H135" s="12">
        <v>800</v>
      </c>
      <c r="I135" s="12">
        <v>800</v>
      </c>
      <c r="J135" s="12">
        <f t="shared" si="7"/>
        <v>800</v>
      </c>
      <c r="K135" s="12" t="s">
        <v>355</v>
      </c>
      <c r="L135" s="12" t="s">
        <v>20</v>
      </c>
    </row>
    <row r="136" s="2" customFormat="1" ht="27" customHeight="1" spans="1:12">
      <c r="A136" s="12">
        <f>COUNTA($A$3:A135)+1</f>
        <v>132</v>
      </c>
      <c r="B136" s="12" t="s">
        <v>337</v>
      </c>
      <c r="C136" s="12" t="s">
        <v>356</v>
      </c>
      <c r="D136" s="12" t="s">
        <v>339</v>
      </c>
      <c r="E136" s="12" t="s">
        <v>357</v>
      </c>
      <c r="F136" s="12" t="s">
        <v>18</v>
      </c>
      <c r="G136" s="12">
        <v>3</v>
      </c>
      <c r="H136" s="12">
        <v>800</v>
      </c>
      <c r="I136" s="12">
        <v>2400</v>
      </c>
      <c r="J136" s="12">
        <f t="shared" si="7"/>
        <v>2400</v>
      </c>
      <c r="K136" s="12" t="s">
        <v>358</v>
      </c>
      <c r="L136" s="12" t="s">
        <v>20</v>
      </c>
    </row>
    <row r="137" s="2" customFormat="1" ht="27" customHeight="1" spans="1:12">
      <c r="A137" s="12">
        <f>COUNTA($A$3:A136)+1</f>
        <v>133</v>
      </c>
      <c r="B137" s="12" t="s">
        <v>337</v>
      </c>
      <c r="C137" s="12" t="s">
        <v>345</v>
      </c>
      <c r="D137" s="12" t="s">
        <v>339</v>
      </c>
      <c r="E137" s="12" t="s">
        <v>359</v>
      </c>
      <c r="F137" s="12" t="s">
        <v>18</v>
      </c>
      <c r="G137" s="12">
        <v>2</v>
      </c>
      <c r="H137" s="12">
        <v>800</v>
      </c>
      <c r="I137" s="12">
        <v>1600</v>
      </c>
      <c r="J137" s="12">
        <f t="shared" si="7"/>
        <v>1600</v>
      </c>
      <c r="K137" s="12" t="s">
        <v>360</v>
      </c>
      <c r="L137" s="12" t="s">
        <v>20</v>
      </c>
    </row>
    <row r="138" s="2" customFormat="1" ht="27" customHeight="1" spans="1:12">
      <c r="A138" s="12">
        <f>COUNTA($A$3:A137)+1</f>
        <v>134</v>
      </c>
      <c r="B138" s="12" t="s">
        <v>337</v>
      </c>
      <c r="C138" s="12" t="s">
        <v>356</v>
      </c>
      <c r="D138" s="12" t="s">
        <v>339</v>
      </c>
      <c r="E138" s="12" t="s">
        <v>361</v>
      </c>
      <c r="F138" s="12" t="s">
        <v>18</v>
      </c>
      <c r="G138" s="12">
        <v>3</v>
      </c>
      <c r="H138" s="12">
        <v>800</v>
      </c>
      <c r="I138" s="12">
        <v>2400</v>
      </c>
      <c r="J138" s="12">
        <f t="shared" si="7"/>
        <v>2400</v>
      </c>
      <c r="K138" s="12" t="s">
        <v>362</v>
      </c>
      <c r="L138" s="12" t="s">
        <v>20</v>
      </c>
    </row>
    <row r="139" s="2" customFormat="1" ht="27" customHeight="1" spans="1:12">
      <c r="A139" s="12">
        <f>COUNTA($A$3:A138)+1</f>
        <v>135</v>
      </c>
      <c r="B139" s="12" t="s">
        <v>337</v>
      </c>
      <c r="C139" s="12" t="s">
        <v>363</v>
      </c>
      <c r="D139" s="12" t="s">
        <v>339</v>
      </c>
      <c r="E139" s="12" t="s">
        <v>364</v>
      </c>
      <c r="F139" s="12" t="s">
        <v>18</v>
      </c>
      <c r="G139" s="12">
        <v>1.25</v>
      </c>
      <c r="H139" s="12">
        <v>800</v>
      </c>
      <c r="I139" s="12">
        <v>1000</v>
      </c>
      <c r="J139" s="12">
        <f t="shared" si="7"/>
        <v>1000</v>
      </c>
      <c r="K139" s="12" t="s">
        <v>365</v>
      </c>
      <c r="L139" s="12" t="s">
        <v>20</v>
      </c>
    </row>
    <row r="140" s="2" customFormat="1" ht="27" customHeight="1" spans="1:12">
      <c r="A140" s="12">
        <f>COUNTA($A$3:A139)+1</f>
        <v>136</v>
      </c>
      <c r="B140" s="12" t="s">
        <v>337</v>
      </c>
      <c r="C140" s="12" t="s">
        <v>366</v>
      </c>
      <c r="D140" s="12" t="s">
        <v>339</v>
      </c>
      <c r="E140" s="12" t="s">
        <v>367</v>
      </c>
      <c r="F140" s="12" t="s">
        <v>18</v>
      </c>
      <c r="G140" s="12">
        <v>1.92</v>
      </c>
      <c r="H140" s="12">
        <v>800</v>
      </c>
      <c r="I140" s="12">
        <v>1536</v>
      </c>
      <c r="J140" s="12">
        <f t="shared" si="7"/>
        <v>1536</v>
      </c>
      <c r="K140" s="12" t="s">
        <v>368</v>
      </c>
      <c r="L140" s="12" t="s">
        <v>20</v>
      </c>
    </row>
    <row r="141" s="2" customFormat="1" ht="27" customHeight="1" spans="1:12">
      <c r="A141" s="12">
        <f>COUNTA($A$3:A140)+1</f>
        <v>137</v>
      </c>
      <c r="B141" s="12" t="s">
        <v>337</v>
      </c>
      <c r="C141" s="12" t="s">
        <v>363</v>
      </c>
      <c r="D141" s="12" t="s">
        <v>339</v>
      </c>
      <c r="E141" s="12" t="s">
        <v>369</v>
      </c>
      <c r="F141" s="12" t="s">
        <v>18</v>
      </c>
      <c r="G141" s="12">
        <v>1.1</v>
      </c>
      <c r="H141" s="12">
        <v>800</v>
      </c>
      <c r="I141" s="12">
        <v>880</v>
      </c>
      <c r="J141" s="12">
        <f t="shared" si="7"/>
        <v>880</v>
      </c>
      <c r="K141" s="12" t="s">
        <v>370</v>
      </c>
      <c r="L141" s="12" t="s">
        <v>20</v>
      </c>
    </row>
    <row r="142" s="2" customFormat="1" ht="27" customHeight="1" spans="1:12">
      <c r="A142" s="12">
        <f>COUNTA($A$3:A141)+1</f>
        <v>138</v>
      </c>
      <c r="B142" s="12" t="s">
        <v>337</v>
      </c>
      <c r="C142" s="12" t="s">
        <v>371</v>
      </c>
      <c r="D142" s="12" t="s">
        <v>372</v>
      </c>
      <c r="E142" s="12" t="s">
        <v>373</v>
      </c>
      <c r="F142" s="12" t="s">
        <v>18</v>
      </c>
      <c r="G142" s="12">
        <v>4</v>
      </c>
      <c r="H142" s="12">
        <v>800</v>
      </c>
      <c r="I142" s="12">
        <v>3200</v>
      </c>
      <c r="J142" s="12">
        <f t="shared" si="7"/>
        <v>3200</v>
      </c>
      <c r="K142" s="12" t="s">
        <v>374</v>
      </c>
      <c r="L142" s="12" t="s">
        <v>20</v>
      </c>
    </row>
    <row r="143" s="2" customFormat="1" ht="27" customHeight="1" spans="1:12">
      <c r="A143" s="12">
        <f>COUNTA($A$3:A142)+1</f>
        <v>139</v>
      </c>
      <c r="B143" s="12" t="s">
        <v>337</v>
      </c>
      <c r="C143" s="12" t="s">
        <v>375</v>
      </c>
      <c r="D143" s="12" t="s">
        <v>372</v>
      </c>
      <c r="E143" s="12" t="s">
        <v>376</v>
      </c>
      <c r="F143" s="12" t="s">
        <v>18</v>
      </c>
      <c r="G143" s="12">
        <v>4</v>
      </c>
      <c r="H143" s="12">
        <v>800</v>
      </c>
      <c r="I143" s="12">
        <v>3200</v>
      </c>
      <c r="J143" s="12">
        <f t="shared" si="7"/>
        <v>3200</v>
      </c>
      <c r="K143" s="12" t="s">
        <v>377</v>
      </c>
      <c r="L143" s="12" t="s">
        <v>20</v>
      </c>
    </row>
    <row r="144" s="2" customFormat="1" ht="27" customHeight="1" spans="1:12">
      <c r="A144" s="12">
        <f>COUNTA($A$3:A143)+1</f>
        <v>140</v>
      </c>
      <c r="B144" s="12" t="s">
        <v>337</v>
      </c>
      <c r="C144" s="12" t="s">
        <v>378</v>
      </c>
      <c r="D144" s="12" t="s">
        <v>379</v>
      </c>
      <c r="E144" s="12" t="s">
        <v>380</v>
      </c>
      <c r="F144" s="12" t="s">
        <v>18</v>
      </c>
      <c r="G144" s="12">
        <v>4.91</v>
      </c>
      <c r="H144" s="12">
        <v>800</v>
      </c>
      <c r="I144" s="12">
        <v>3928</v>
      </c>
      <c r="J144" s="12">
        <f t="shared" si="7"/>
        <v>3928</v>
      </c>
      <c r="K144" s="12" t="s">
        <v>381</v>
      </c>
      <c r="L144" s="12" t="s">
        <v>20</v>
      </c>
    </row>
    <row r="145" s="2" customFormat="1" ht="27" customHeight="1" spans="1:12">
      <c r="A145" s="12">
        <f>COUNTA($A$3:A144)+1</f>
        <v>141</v>
      </c>
      <c r="B145" s="12" t="s">
        <v>337</v>
      </c>
      <c r="C145" s="12" t="s">
        <v>378</v>
      </c>
      <c r="D145" s="12" t="s">
        <v>379</v>
      </c>
      <c r="E145" s="12" t="s">
        <v>382</v>
      </c>
      <c r="F145" s="12" t="s">
        <v>18</v>
      </c>
      <c r="G145" s="12">
        <v>3.6</v>
      </c>
      <c r="H145" s="12">
        <v>800</v>
      </c>
      <c r="I145" s="12">
        <v>2880</v>
      </c>
      <c r="J145" s="12">
        <f t="shared" si="7"/>
        <v>2880</v>
      </c>
      <c r="K145" s="12" t="s">
        <v>383</v>
      </c>
      <c r="L145" s="12" t="s">
        <v>20</v>
      </c>
    </row>
    <row r="146" s="2" customFormat="1" ht="27" customHeight="1" spans="1:12">
      <c r="A146" s="12">
        <f>COUNTA($A$3:A145)+1</f>
        <v>142</v>
      </c>
      <c r="B146" s="12" t="s">
        <v>337</v>
      </c>
      <c r="C146" s="12" t="s">
        <v>384</v>
      </c>
      <c r="D146" s="12" t="s">
        <v>379</v>
      </c>
      <c r="E146" s="12" t="s">
        <v>385</v>
      </c>
      <c r="F146" s="12" t="s">
        <v>18</v>
      </c>
      <c r="G146" s="12">
        <v>3</v>
      </c>
      <c r="H146" s="12">
        <v>800</v>
      </c>
      <c r="I146" s="12">
        <v>2400</v>
      </c>
      <c r="J146" s="12">
        <f t="shared" si="7"/>
        <v>2400</v>
      </c>
      <c r="K146" s="12" t="s">
        <v>386</v>
      </c>
      <c r="L146" s="12" t="s">
        <v>20</v>
      </c>
    </row>
    <row r="147" s="2" customFormat="1" ht="27" customHeight="1" spans="1:12">
      <c r="A147" s="12">
        <f>COUNTA($A$3:A146)+1</f>
        <v>143</v>
      </c>
      <c r="B147" s="12" t="s">
        <v>337</v>
      </c>
      <c r="C147" s="12" t="s">
        <v>384</v>
      </c>
      <c r="D147" s="12" t="s">
        <v>379</v>
      </c>
      <c r="E147" s="12" t="s">
        <v>387</v>
      </c>
      <c r="F147" s="12" t="s">
        <v>18</v>
      </c>
      <c r="G147" s="12">
        <v>108.4</v>
      </c>
      <c r="H147" s="12">
        <v>800</v>
      </c>
      <c r="I147" s="12">
        <v>86720</v>
      </c>
      <c r="J147" s="12">
        <f t="shared" si="7"/>
        <v>86720</v>
      </c>
      <c r="K147" s="12" t="s">
        <v>388</v>
      </c>
      <c r="L147" s="12" t="s">
        <v>20</v>
      </c>
    </row>
    <row r="148" s="2" customFormat="1" ht="27" customHeight="1" spans="1:12">
      <c r="A148" s="12">
        <f>COUNTA($A$3:A147)+1</f>
        <v>144</v>
      </c>
      <c r="B148" s="12" t="s">
        <v>337</v>
      </c>
      <c r="C148" s="12" t="s">
        <v>384</v>
      </c>
      <c r="D148" s="12" t="s">
        <v>379</v>
      </c>
      <c r="E148" s="12" t="s">
        <v>389</v>
      </c>
      <c r="F148" s="12" t="s">
        <v>18</v>
      </c>
      <c r="G148" s="12">
        <v>2</v>
      </c>
      <c r="H148" s="12">
        <v>800</v>
      </c>
      <c r="I148" s="12">
        <v>1600</v>
      </c>
      <c r="J148" s="12">
        <f t="shared" si="7"/>
        <v>1600</v>
      </c>
      <c r="K148" s="12" t="s">
        <v>390</v>
      </c>
      <c r="L148" s="12" t="s">
        <v>20</v>
      </c>
    </row>
    <row r="149" s="2" customFormat="1" ht="27" customHeight="1" spans="1:12">
      <c r="A149" s="12">
        <f>COUNTA($A$3:A148)+1</f>
        <v>145</v>
      </c>
      <c r="B149" s="12" t="s">
        <v>337</v>
      </c>
      <c r="C149" s="12" t="s">
        <v>391</v>
      </c>
      <c r="D149" s="12" t="s">
        <v>379</v>
      </c>
      <c r="E149" s="12" t="s">
        <v>392</v>
      </c>
      <c r="F149" s="12" t="s">
        <v>18</v>
      </c>
      <c r="G149" s="12">
        <v>120.5</v>
      </c>
      <c r="H149" s="12">
        <v>800</v>
      </c>
      <c r="I149" s="12">
        <v>96400</v>
      </c>
      <c r="J149" s="12">
        <f t="shared" si="7"/>
        <v>96400</v>
      </c>
      <c r="K149" s="12" t="s">
        <v>393</v>
      </c>
      <c r="L149" s="12" t="s">
        <v>20</v>
      </c>
    </row>
    <row r="150" s="2" customFormat="1" ht="27" customHeight="1" spans="1:12">
      <c r="A150" s="12">
        <f>COUNTA($A$3:A149)+1</f>
        <v>146</v>
      </c>
      <c r="B150" s="12" t="s">
        <v>337</v>
      </c>
      <c r="C150" s="12" t="s">
        <v>394</v>
      </c>
      <c r="D150" s="12" t="s">
        <v>379</v>
      </c>
      <c r="E150" s="12" t="s">
        <v>395</v>
      </c>
      <c r="F150" s="12" t="s">
        <v>18</v>
      </c>
      <c r="G150" s="12">
        <v>106</v>
      </c>
      <c r="H150" s="12">
        <v>800</v>
      </c>
      <c r="I150" s="12">
        <v>84800</v>
      </c>
      <c r="J150" s="12">
        <f t="shared" si="7"/>
        <v>84800</v>
      </c>
      <c r="K150" s="12" t="s">
        <v>396</v>
      </c>
      <c r="L150" s="12" t="s">
        <v>20</v>
      </c>
    </row>
    <row r="151" s="2" customFormat="1" ht="27" customHeight="1" spans="1:12">
      <c r="A151" s="12">
        <f>COUNTA($A$3:A150)+1</f>
        <v>147</v>
      </c>
      <c r="B151" s="12" t="s">
        <v>337</v>
      </c>
      <c r="C151" s="12" t="s">
        <v>397</v>
      </c>
      <c r="D151" s="12" t="s">
        <v>339</v>
      </c>
      <c r="E151" s="12" t="s">
        <v>398</v>
      </c>
      <c r="F151" s="12" t="s">
        <v>18</v>
      </c>
      <c r="G151" s="12">
        <v>7.8</v>
      </c>
      <c r="H151" s="12">
        <v>800</v>
      </c>
      <c r="I151" s="12">
        <v>6240</v>
      </c>
      <c r="J151" s="12">
        <f t="shared" si="7"/>
        <v>6240</v>
      </c>
      <c r="K151" s="12" t="s">
        <v>399</v>
      </c>
      <c r="L151" s="12" t="s">
        <v>20</v>
      </c>
    </row>
    <row r="152" s="2" customFormat="1" ht="27" customHeight="1" spans="1:12">
      <c r="A152" s="12">
        <f>COUNTA($A$3:A151)+1</f>
        <v>148</v>
      </c>
      <c r="B152" s="12" t="s">
        <v>337</v>
      </c>
      <c r="C152" s="12" t="s">
        <v>338</v>
      </c>
      <c r="D152" s="12" t="s">
        <v>339</v>
      </c>
      <c r="E152" s="12" t="s">
        <v>400</v>
      </c>
      <c r="F152" s="12" t="s">
        <v>18</v>
      </c>
      <c r="G152" s="20">
        <v>106.07</v>
      </c>
      <c r="H152" s="12">
        <v>200</v>
      </c>
      <c r="I152" s="8">
        <f>G152*H152</f>
        <v>21214</v>
      </c>
      <c r="J152" s="12">
        <f t="shared" si="7"/>
        <v>21214</v>
      </c>
      <c r="K152" s="12" t="s">
        <v>401</v>
      </c>
      <c r="L152" s="12" t="s">
        <v>33</v>
      </c>
    </row>
    <row r="153" s="2" customFormat="1" ht="27" customHeight="1" spans="1:12">
      <c r="A153" s="12">
        <f>COUNTA($A$3:A152)+1</f>
        <v>149</v>
      </c>
      <c r="B153" s="12" t="s">
        <v>337</v>
      </c>
      <c r="C153" s="12" t="s">
        <v>402</v>
      </c>
      <c r="D153" s="12" t="s">
        <v>372</v>
      </c>
      <c r="E153" s="12" t="s">
        <v>403</v>
      </c>
      <c r="F153" s="12" t="s">
        <v>18</v>
      </c>
      <c r="G153" s="20">
        <v>8</v>
      </c>
      <c r="H153" s="12">
        <v>200</v>
      </c>
      <c r="I153" s="8">
        <f>G153*H153</f>
        <v>1600</v>
      </c>
      <c r="J153" s="12">
        <f t="shared" si="7"/>
        <v>1600</v>
      </c>
      <c r="K153" s="12" t="s">
        <v>404</v>
      </c>
      <c r="L153" s="12" t="s">
        <v>33</v>
      </c>
    </row>
    <row r="154" s="2" customFormat="1" ht="27" customHeight="1" spans="1:12">
      <c r="A154" s="12">
        <f>COUNTA($A$3:A153)+1</f>
        <v>150</v>
      </c>
      <c r="B154" s="12" t="s">
        <v>337</v>
      </c>
      <c r="C154" s="12" t="s">
        <v>405</v>
      </c>
      <c r="D154" s="12" t="s">
        <v>379</v>
      </c>
      <c r="E154" s="12" t="s">
        <v>406</v>
      </c>
      <c r="F154" s="12" t="s">
        <v>18</v>
      </c>
      <c r="G154" s="20">
        <v>348.41</v>
      </c>
      <c r="H154" s="12">
        <v>200</v>
      </c>
      <c r="I154" s="8">
        <f>G154*H154</f>
        <v>69682</v>
      </c>
      <c r="J154" s="12">
        <f t="shared" si="7"/>
        <v>69682</v>
      </c>
      <c r="K154" s="12" t="s">
        <v>407</v>
      </c>
      <c r="L154" s="12" t="s">
        <v>33</v>
      </c>
    </row>
    <row r="155" s="2" customFormat="1" ht="27" customHeight="1" spans="1:12">
      <c r="A155" s="21">
        <f>COUNTA($A$3:A154)+1</f>
        <v>151</v>
      </c>
      <c r="B155" s="12" t="s">
        <v>408</v>
      </c>
      <c r="C155" s="21" t="s">
        <v>409</v>
      </c>
      <c r="D155" s="12" t="s">
        <v>36</v>
      </c>
      <c r="E155" s="21" t="s">
        <v>410</v>
      </c>
      <c r="F155" s="21" t="s">
        <v>18</v>
      </c>
      <c r="G155" s="21">
        <v>6.5</v>
      </c>
      <c r="H155" s="21">
        <v>500</v>
      </c>
      <c r="I155" s="21">
        <v>3250</v>
      </c>
      <c r="J155" s="21">
        <f t="shared" si="7"/>
        <v>3250</v>
      </c>
      <c r="K155" s="21" t="s">
        <v>411</v>
      </c>
      <c r="L155" s="12" t="s">
        <v>20</v>
      </c>
    </row>
    <row r="156" s="2" customFormat="1" ht="27" customHeight="1" spans="1:12">
      <c r="A156" s="21">
        <f>COUNTA($A$3:A155)+1</f>
        <v>152</v>
      </c>
      <c r="B156" s="12" t="s">
        <v>408</v>
      </c>
      <c r="C156" s="21" t="s">
        <v>412</v>
      </c>
      <c r="D156" s="21" t="s">
        <v>413</v>
      </c>
      <c r="E156" s="21" t="s">
        <v>414</v>
      </c>
      <c r="F156" s="21" t="s">
        <v>415</v>
      </c>
      <c r="G156" s="22">
        <v>196</v>
      </c>
      <c r="H156" s="21">
        <v>200</v>
      </c>
      <c r="I156" s="8">
        <f>G156*H156</f>
        <v>39200</v>
      </c>
      <c r="J156" s="21">
        <f t="shared" si="7"/>
        <v>39200</v>
      </c>
      <c r="K156" s="21"/>
      <c r="L156" s="12" t="s">
        <v>33</v>
      </c>
    </row>
    <row r="157" s="2" customFormat="1" ht="27" customHeight="1" spans="1:12">
      <c r="A157" s="23">
        <f>COUNTA($A$3:A156)+1</f>
        <v>153</v>
      </c>
      <c r="B157" s="12" t="s">
        <v>408</v>
      </c>
      <c r="C157" s="21" t="s">
        <v>416</v>
      </c>
      <c r="D157" s="21" t="s">
        <v>413</v>
      </c>
      <c r="E157" s="23" t="s">
        <v>417</v>
      </c>
      <c r="F157" s="21" t="s">
        <v>18</v>
      </c>
      <c r="G157" s="12">
        <v>2</v>
      </c>
      <c r="H157" s="21">
        <v>800</v>
      </c>
      <c r="I157" s="12">
        <v>1600</v>
      </c>
      <c r="J157" s="23">
        <f t="shared" ref="J157:J163" si="8">SUM(I157:I635)-SUM(J158:J635)</f>
        <v>1600</v>
      </c>
      <c r="K157" s="21" t="s">
        <v>418</v>
      </c>
      <c r="L157" s="12" t="s">
        <v>20</v>
      </c>
    </row>
    <row r="158" s="2" customFormat="1" ht="27" customHeight="1" spans="1:12">
      <c r="A158" s="23">
        <f>COUNTA($A$3:A157)+1</f>
        <v>154</v>
      </c>
      <c r="B158" s="12" t="s">
        <v>408</v>
      </c>
      <c r="C158" s="21" t="s">
        <v>419</v>
      </c>
      <c r="D158" s="21" t="s">
        <v>413</v>
      </c>
      <c r="E158" s="23" t="s">
        <v>420</v>
      </c>
      <c r="F158" s="21" t="s">
        <v>18</v>
      </c>
      <c r="G158" s="12">
        <v>180</v>
      </c>
      <c r="H158" s="21">
        <v>800</v>
      </c>
      <c r="I158" s="12">
        <v>144000</v>
      </c>
      <c r="J158" s="23">
        <f t="shared" si="8"/>
        <v>144000</v>
      </c>
      <c r="K158" s="21" t="s">
        <v>421</v>
      </c>
      <c r="L158" s="12" t="s">
        <v>20</v>
      </c>
    </row>
    <row r="159" s="2" customFormat="1" ht="27" customHeight="1" spans="1:12">
      <c r="A159" s="21">
        <f>COUNTA($A$3:A158)+1</f>
        <v>155</v>
      </c>
      <c r="B159" s="12" t="s">
        <v>408</v>
      </c>
      <c r="C159" s="21" t="s">
        <v>422</v>
      </c>
      <c r="D159" s="21" t="s">
        <v>413</v>
      </c>
      <c r="E159" s="21" t="s">
        <v>423</v>
      </c>
      <c r="F159" s="21" t="s">
        <v>18</v>
      </c>
      <c r="G159" s="12">
        <v>2</v>
      </c>
      <c r="H159" s="21">
        <v>800</v>
      </c>
      <c r="I159" s="12">
        <v>1600</v>
      </c>
      <c r="J159" s="21">
        <f t="shared" si="8"/>
        <v>1600</v>
      </c>
      <c r="K159" s="21" t="s">
        <v>424</v>
      </c>
      <c r="L159" s="12" t="s">
        <v>20</v>
      </c>
    </row>
    <row r="160" s="2" customFormat="1" ht="27" customHeight="1" spans="1:12">
      <c r="A160" s="21">
        <f>COUNTA($A$3:A159)+1</f>
        <v>156</v>
      </c>
      <c r="B160" s="12" t="s">
        <v>408</v>
      </c>
      <c r="C160" s="21" t="s">
        <v>425</v>
      </c>
      <c r="D160" s="21" t="s">
        <v>413</v>
      </c>
      <c r="E160" s="21" t="s">
        <v>426</v>
      </c>
      <c r="F160" s="21" t="s">
        <v>18</v>
      </c>
      <c r="G160" s="12">
        <v>10</v>
      </c>
      <c r="H160" s="21">
        <v>800</v>
      </c>
      <c r="I160" s="12">
        <v>8000</v>
      </c>
      <c r="J160" s="21">
        <f t="shared" si="8"/>
        <v>8000</v>
      </c>
      <c r="K160" s="21" t="s">
        <v>427</v>
      </c>
      <c r="L160" s="12" t="s">
        <v>20</v>
      </c>
    </row>
    <row r="161" s="2" customFormat="1" ht="27" customHeight="1" spans="1:12">
      <c r="A161" s="21">
        <f>COUNTA($A$3:A160)+1</f>
        <v>157</v>
      </c>
      <c r="B161" s="12" t="s">
        <v>408</v>
      </c>
      <c r="C161" s="21" t="s">
        <v>419</v>
      </c>
      <c r="D161" s="21" t="s">
        <v>413</v>
      </c>
      <c r="E161" s="21" t="s">
        <v>428</v>
      </c>
      <c r="F161" s="21" t="s">
        <v>18</v>
      </c>
      <c r="G161" s="21">
        <v>2</v>
      </c>
      <c r="H161" s="21">
        <v>800</v>
      </c>
      <c r="I161" s="21">
        <v>1600</v>
      </c>
      <c r="J161" s="21">
        <f t="shared" si="8"/>
        <v>1600</v>
      </c>
      <c r="K161" s="21" t="s">
        <v>429</v>
      </c>
      <c r="L161" s="12" t="s">
        <v>20</v>
      </c>
    </row>
    <row r="162" s="2" customFormat="1" ht="27" customHeight="1" spans="1:12">
      <c r="A162" s="21">
        <f>COUNTA($A$3:A161)+1</f>
        <v>158</v>
      </c>
      <c r="B162" s="12" t="s">
        <v>408</v>
      </c>
      <c r="C162" s="21" t="s">
        <v>430</v>
      </c>
      <c r="D162" s="21" t="s">
        <v>431</v>
      </c>
      <c r="E162" s="21" t="s">
        <v>431</v>
      </c>
      <c r="F162" s="12" t="s">
        <v>415</v>
      </c>
      <c r="G162" s="20">
        <v>367.1</v>
      </c>
      <c r="H162" s="21">
        <v>200</v>
      </c>
      <c r="I162" s="8">
        <f>G162*H162</f>
        <v>73420</v>
      </c>
      <c r="J162" s="21">
        <f t="shared" si="8"/>
        <v>73420</v>
      </c>
      <c r="K162" s="21"/>
      <c r="L162" s="12" t="s">
        <v>33</v>
      </c>
    </row>
    <row r="163" s="2" customFormat="1" ht="27" customHeight="1" spans="1:12">
      <c r="A163" s="21">
        <f>COUNTA($A$3:A162)+1</f>
        <v>159</v>
      </c>
      <c r="B163" s="12" t="s">
        <v>408</v>
      </c>
      <c r="C163" s="21" t="s">
        <v>430</v>
      </c>
      <c r="D163" s="21" t="s">
        <v>431</v>
      </c>
      <c r="E163" s="21" t="s">
        <v>432</v>
      </c>
      <c r="F163" s="21" t="s">
        <v>18</v>
      </c>
      <c r="G163" s="21">
        <v>187</v>
      </c>
      <c r="H163" s="21">
        <v>800</v>
      </c>
      <c r="I163" s="21">
        <f t="shared" ref="I162:I192" si="9">G163*H163</f>
        <v>149600</v>
      </c>
      <c r="J163" s="21">
        <f t="shared" si="8"/>
        <v>149600</v>
      </c>
      <c r="K163" s="21" t="s">
        <v>433</v>
      </c>
      <c r="L163" s="12" t="s">
        <v>20</v>
      </c>
    </row>
    <row r="164" s="2" customFormat="1" ht="27" customHeight="1" spans="1:12">
      <c r="A164" s="21">
        <f>COUNTA($A$3:A163)+1</f>
        <v>160</v>
      </c>
      <c r="B164" s="12" t="s">
        <v>408</v>
      </c>
      <c r="C164" s="21" t="s">
        <v>434</v>
      </c>
      <c r="D164" s="21" t="s">
        <v>431</v>
      </c>
      <c r="E164" s="21" t="s">
        <v>435</v>
      </c>
      <c r="F164" s="21" t="s">
        <v>18</v>
      </c>
      <c r="G164" s="21">
        <v>4</v>
      </c>
      <c r="H164" s="21">
        <v>800</v>
      </c>
      <c r="I164" s="21">
        <f t="shared" si="9"/>
        <v>3200</v>
      </c>
      <c r="J164" s="21">
        <f>SUM(I164:I643)-SUM(J165:J643)</f>
        <v>3200</v>
      </c>
      <c r="K164" s="24" t="s">
        <v>436</v>
      </c>
      <c r="L164" s="12" t="s">
        <v>20</v>
      </c>
    </row>
    <row r="165" s="2" customFormat="1" ht="27" customHeight="1" spans="1:12">
      <c r="A165" s="21">
        <f>COUNTA($A$3:A164)+1</f>
        <v>161</v>
      </c>
      <c r="B165" s="12" t="s">
        <v>408</v>
      </c>
      <c r="C165" s="21" t="s">
        <v>434</v>
      </c>
      <c r="D165" s="21" t="s">
        <v>431</v>
      </c>
      <c r="E165" s="21" t="s">
        <v>437</v>
      </c>
      <c r="F165" s="21" t="s">
        <v>18</v>
      </c>
      <c r="G165" s="21">
        <v>3</v>
      </c>
      <c r="H165" s="21">
        <v>800</v>
      </c>
      <c r="I165" s="21">
        <f t="shared" si="9"/>
        <v>2400</v>
      </c>
      <c r="J165" s="21">
        <f>SUM(I165:I644)-SUM(J166:J644)</f>
        <v>2400</v>
      </c>
      <c r="K165" s="24" t="s">
        <v>438</v>
      </c>
      <c r="L165" s="12" t="s">
        <v>20</v>
      </c>
    </row>
    <row r="166" s="2" customFormat="1" ht="27" customHeight="1" spans="1:12">
      <c r="A166" s="21">
        <f>COUNTA($A$3:A165)+1</f>
        <v>162</v>
      </c>
      <c r="B166" s="12" t="s">
        <v>408</v>
      </c>
      <c r="C166" s="21" t="s">
        <v>439</v>
      </c>
      <c r="D166" s="21" t="s">
        <v>431</v>
      </c>
      <c r="E166" s="21" t="s">
        <v>440</v>
      </c>
      <c r="F166" s="21" t="s">
        <v>18</v>
      </c>
      <c r="G166" s="21">
        <v>1</v>
      </c>
      <c r="H166" s="21">
        <v>800</v>
      </c>
      <c r="I166" s="21">
        <f t="shared" si="9"/>
        <v>800</v>
      </c>
      <c r="J166" s="21">
        <f>SUM(I166:I645)-SUM(J167:J645)</f>
        <v>800</v>
      </c>
      <c r="K166" s="24" t="s">
        <v>441</v>
      </c>
      <c r="L166" s="12" t="s">
        <v>20</v>
      </c>
    </row>
    <row r="167" s="2" customFormat="1" ht="27" customHeight="1" spans="1:12">
      <c r="A167" s="21">
        <f>COUNTA($A$3:A166)+1</f>
        <v>163</v>
      </c>
      <c r="B167" s="12" t="s">
        <v>408</v>
      </c>
      <c r="C167" s="21" t="s">
        <v>439</v>
      </c>
      <c r="D167" s="21" t="s">
        <v>431</v>
      </c>
      <c r="E167" s="21" t="s">
        <v>442</v>
      </c>
      <c r="F167" s="21" t="s">
        <v>18</v>
      </c>
      <c r="G167" s="21">
        <v>4.8</v>
      </c>
      <c r="H167" s="21">
        <v>800</v>
      </c>
      <c r="I167" s="21">
        <f t="shared" si="9"/>
        <v>3840</v>
      </c>
      <c r="J167" s="21">
        <f>SUM(I167:I646)-SUM(J168:J646)</f>
        <v>3840</v>
      </c>
      <c r="K167" s="24" t="s">
        <v>443</v>
      </c>
      <c r="L167" s="12" t="s">
        <v>20</v>
      </c>
    </row>
    <row r="168" s="2" customFormat="1" ht="27" customHeight="1" spans="1:12">
      <c r="A168" s="21">
        <f>COUNTA($A$3:A167)+1</f>
        <v>164</v>
      </c>
      <c r="B168" s="12" t="s">
        <v>408</v>
      </c>
      <c r="C168" s="21" t="s">
        <v>439</v>
      </c>
      <c r="D168" s="21" t="s">
        <v>431</v>
      </c>
      <c r="E168" s="21" t="s">
        <v>444</v>
      </c>
      <c r="F168" s="21" t="s">
        <v>18</v>
      </c>
      <c r="G168" s="21">
        <v>1</v>
      </c>
      <c r="H168" s="21">
        <v>800</v>
      </c>
      <c r="I168" s="21">
        <f t="shared" si="9"/>
        <v>800</v>
      </c>
      <c r="J168" s="21">
        <f>SUM(I168:I653)-SUM(J169:J653)</f>
        <v>800</v>
      </c>
      <c r="K168" s="24" t="s">
        <v>445</v>
      </c>
      <c r="L168" s="12" t="s">
        <v>20</v>
      </c>
    </row>
    <row r="169" s="2" customFormat="1" ht="27" customHeight="1" spans="1:12">
      <c r="A169" s="21">
        <f>COUNTA($A$3:A168)+1</f>
        <v>165</v>
      </c>
      <c r="B169" s="12" t="s">
        <v>408</v>
      </c>
      <c r="C169" s="21" t="s">
        <v>439</v>
      </c>
      <c r="D169" s="21" t="s">
        <v>431</v>
      </c>
      <c r="E169" s="21" t="s">
        <v>446</v>
      </c>
      <c r="F169" s="21" t="s">
        <v>18</v>
      </c>
      <c r="G169" s="21">
        <v>1.5</v>
      </c>
      <c r="H169" s="21">
        <v>800</v>
      </c>
      <c r="I169" s="21">
        <f t="shared" si="9"/>
        <v>1200</v>
      </c>
      <c r="J169" s="21">
        <f>SUM(I169:I654)-SUM(J170:J654)</f>
        <v>1200</v>
      </c>
      <c r="K169" s="24" t="s">
        <v>447</v>
      </c>
      <c r="L169" s="12" t="s">
        <v>20</v>
      </c>
    </row>
    <row r="170" s="2" customFormat="1" ht="27" customHeight="1" spans="1:12">
      <c r="A170" s="21">
        <f>COUNTA($A$3:A169)+1</f>
        <v>166</v>
      </c>
      <c r="B170" s="12" t="s">
        <v>408</v>
      </c>
      <c r="C170" s="21" t="s">
        <v>439</v>
      </c>
      <c r="D170" s="21" t="s">
        <v>431</v>
      </c>
      <c r="E170" s="21" t="s">
        <v>448</v>
      </c>
      <c r="F170" s="21" t="s">
        <v>18</v>
      </c>
      <c r="G170" s="21">
        <v>1.2</v>
      </c>
      <c r="H170" s="21">
        <v>800</v>
      </c>
      <c r="I170" s="21">
        <f t="shared" si="9"/>
        <v>960</v>
      </c>
      <c r="J170" s="21">
        <f>SUM(I170:I659)-SUM(J171:J659)</f>
        <v>960</v>
      </c>
      <c r="K170" s="24" t="s">
        <v>449</v>
      </c>
      <c r="L170" s="12" t="s">
        <v>20</v>
      </c>
    </row>
    <row r="171" s="2" customFormat="1" ht="27" customHeight="1" spans="1:12">
      <c r="A171" s="21">
        <f>COUNTA($A$3:A170)+1</f>
        <v>167</v>
      </c>
      <c r="B171" s="12" t="s">
        <v>408</v>
      </c>
      <c r="C171" s="21" t="s">
        <v>434</v>
      </c>
      <c r="D171" s="21" t="s">
        <v>431</v>
      </c>
      <c r="E171" s="21" t="s">
        <v>450</v>
      </c>
      <c r="F171" s="21" t="s">
        <v>18</v>
      </c>
      <c r="G171" s="21">
        <v>1</v>
      </c>
      <c r="H171" s="21">
        <v>800</v>
      </c>
      <c r="I171" s="21">
        <f t="shared" si="9"/>
        <v>800</v>
      </c>
      <c r="J171" s="21">
        <f>SUM(I171:I661)-SUM(J172:J661)</f>
        <v>800</v>
      </c>
      <c r="K171" s="24" t="s">
        <v>451</v>
      </c>
      <c r="L171" s="12" t="s">
        <v>20</v>
      </c>
    </row>
    <row r="172" s="2" customFormat="1" ht="27" customHeight="1" spans="1:12">
      <c r="A172" s="21">
        <f>COUNTA($A$3:A171)+1</f>
        <v>168</v>
      </c>
      <c r="B172" s="12" t="s">
        <v>408</v>
      </c>
      <c r="C172" s="21" t="s">
        <v>439</v>
      </c>
      <c r="D172" s="21" t="s">
        <v>431</v>
      </c>
      <c r="E172" s="21" t="s">
        <v>452</v>
      </c>
      <c r="F172" s="21" t="s">
        <v>18</v>
      </c>
      <c r="G172" s="21">
        <v>4.8</v>
      </c>
      <c r="H172" s="21">
        <v>800</v>
      </c>
      <c r="I172" s="21">
        <f t="shared" si="9"/>
        <v>3840</v>
      </c>
      <c r="J172" s="21">
        <f>SUM(I172:I662)-SUM(J173:J662)</f>
        <v>3840</v>
      </c>
      <c r="K172" s="24" t="s">
        <v>453</v>
      </c>
      <c r="L172" s="12" t="s">
        <v>20</v>
      </c>
    </row>
    <row r="173" s="2" customFormat="1" ht="27" customHeight="1" spans="1:12">
      <c r="A173" s="21">
        <f>COUNTA($A$3:A172)+1</f>
        <v>169</v>
      </c>
      <c r="B173" s="12" t="s">
        <v>408</v>
      </c>
      <c r="C173" s="21" t="s">
        <v>454</v>
      </c>
      <c r="D173" s="21" t="s">
        <v>431</v>
      </c>
      <c r="E173" s="21" t="s">
        <v>455</v>
      </c>
      <c r="F173" s="21" t="s">
        <v>18</v>
      </c>
      <c r="G173" s="21">
        <v>21.7</v>
      </c>
      <c r="H173" s="21">
        <v>800</v>
      </c>
      <c r="I173" s="21">
        <f t="shared" si="9"/>
        <v>17360</v>
      </c>
      <c r="J173" s="21">
        <f>SUM(I173:I663)-SUM(J174:J663)</f>
        <v>17360</v>
      </c>
      <c r="K173" s="24" t="s">
        <v>456</v>
      </c>
      <c r="L173" s="12" t="s">
        <v>20</v>
      </c>
    </row>
    <row r="174" s="2" customFormat="1" ht="27" customHeight="1" spans="1:12">
      <c r="A174" s="21">
        <f>COUNTA($A$3:A173)+1</f>
        <v>170</v>
      </c>
      <c r="B174" s="12" t="s">
        <v>408</v>
      </c>
      <c r="C174" s="21" t="s">
        <v>439</v>
      </c>
      <c r="D174" s="21" t="s">
        <v>431</v>
      </c>
      <c r="E174" s="21" t="s">
        <v>457</v>
      </c>
      <c r="F174" s="21" t="s">
        <v>18</v>
      </c>
      <c r="G174" s="21">
        <v>7.5</v>
      </c>
      <c r="H174" s="21">
        <v>800</v>
      </c>
      <c r="I174" s="21">
        <f t="shared" si="9"/>
        <v>6000</v>
      </c>
      <c r="J174" s="21">
        <f>SUM(I174:I664)-SUM(J175:J664)</f>
        <v>6000</v>
      </c>
      <c r="K174" s="24" t="s">
        <v>458</v>
      </c>
      <c r="L174" s="12" t="s">
        <v>20</v>
      </c>
    </row>
    <row r="175" s="2" customFormat="1" ht="27" customHeight="1" spans="1:12">
      <c r="A175" s="21">
        <f>COUNTA($A$3:A174)+1</f>
        <v>171</v>
      </c>
      <c r="B175" s="12" t="s">
        <v>408</v>
      </c>
      <c r="C175" s="21" t="s">
        <v>439</v>
      </c>
      <c r="D175" s="21" t="s">
        <v>431</v>
      </c>
      <c r="E175" s="21" t="s">
        <v>459</v>
      </c>
      <c r="F175" s="21" t="s">
        <v>18</v>
      </c>
      <c r="G175" s="21">
        <v>1.8</v>
      </c>
      <c r="H175" s="21">
        <v>800</v>
      </c>
      <c r="I175" s="21">
        <f t="shared" si="9"/>
        <v>1440</v>
      </c>
      <c r="J175" s="21">
        <f>SUM(I175:I666)-SUM(J176:J666)</f>
        <v>1440</v>
      </c>
      <c r="K175" s="24" t="s">
        <v>460</v>
      </c>
      <c r="L175" s="12" t="s">
        <v>20</v>
      </c>
    </row>
    <row r="176" s="2" customFormat="1" ht="27" customHeight="1" spans="1:12">
      <c r="A176" s="21">
        <f>COUNTA($A$3:A175)+1</f>
        <v>172</v>
      </c>
      <c r="B176" s="12" t="s">
        <v>408</v>
      </c>
      <c r="C176" s="21" t="s">
        <v>439</v>
      </c>
      <c r="D176" s="21" t="s">
        <v>431</v>
      </c>
      <c r="E176" s="21" t="s">
        <v>461</v>
      </c>
      <c r="F176" s="21" t="s">
        <v>18</v>
      </c>
      <c r="G176" s="21">
        <v>2.5</v>
      </c>
      <c r="H176" s="21">
        <v>800</v>
      </c>
      <c r="I176" s="21">
        <f t="shared" si="9"/>
        <v>2000</v>
      </c>
      <c r="J176" s="21">
        <f>SUM(I176:I667)-SUM(J177:J667)</f>
        <v>2000</v>
      </c>
      <c r="K176" s="24" t="s">
        <v>462</v>
      </c>
      <c r="L176" s="12" t="s">
        <v>20</v>
      </c>
    </row>
    <row r="177" s="2" customFormat="1" ht="27" customHeight="1" spans="1:12">
      <c r="A177" s="21">
        <f>COUNTA($A$3:A176)+1</f>
        <v>173</v>
      </c>
      <c r="B177" s="12" t="s">
        <v>408</v>
      </c>
      <c r="C177" s="21" t="s">
        <v>439</v>
      </c>
      <c r="D177" s="21" t="s">
        <v>431</v>
      </c>
      <c r="E177" s="21" t="s">
        <v>463</v>
      </c>
      <c r="F177" s="21" t="s">
        <v>18</v>
      </c>
      <c r="G177" s="21">
        <v>7.2</v>
      </c>
      <c r="H177" s="21">
        <v>800</v>
      </c>
      <c r="I177" s="21">
        <f t="shared" si="9"/>
        <v>5760</v>
      </c>
      <c r="J177" s="21">
        <f>SUM(I177:I668)-SUM(J178:J668)</f>
        <v>5760</v>
      </c>
      <c r="K177" s="24" t="s">
        <v>464</v>
      </c>
      <c r="L177" s="12" t="s">
        <v>20</v>
      </c>
    </row>
    <row r="178" s="2" customFormat="1" ht="27" customHeight="1" spans="1:12">
      <c r="A178" s="21">
        <f>COUNTA($A$3:A177)+1</f>
        <v>174</v>
      </c>
      <c r="B178" s="12" t="s">
        <v>408</v>
      </c>
      <c r="C178" s="21" t="s">
        <v>439</v>
      </c>
      <c r="D178" s="21" t="s">
        <v>431</v>
      </c>
      <c r="E178" s="21" t="s">
        <v>465</v>
      </c>
      <c r="F178" s="21" t="s">
        <v>18</v>
      </c>
      <c r="G178" s="21">
        <v>3</v>
      </c>
      <c r="H178" s="21">
        <v>800</v>
      </c>
      <c r="I178" s="21">
        <f t="shared" si="9"/>
        <v>2400</v>
      </c>
      <c r="J178" s="21">
        <f>SUM(I178:I672)-SUM(J179:J672)</f>
        <v>2400</v>
      </c>
      <c r="K178" s="24" t="s">
        <v>466</v>
      </c>
      <c r="L178" s="12" t="s">
        <v>20</v>
      </c>
    </row>
    <row r="179" s="2" customFormat="1" ht="27" customHeight="1" spans="1:12">
      <c r="A179" s="21">
        <f>COUNTA($A$3:A178)+1</f>
        <v>175</v>
      </c>
      <c r="B179" s="12" t="s">
        <v>408</v>
      </c>
      <c r="C179" s="21" t="s">
        <v>439</v>
      </c>
      <c r="D179" s="21" t="s">
        <v>431</v>
      </c>
      <c r="E179" s="21" t="s">
        <v>467</v>
      </c>
      <c r="F179" s="21" t="s">
        <v>18</v>
      </c>
      <c r="G179" s="21">
        <v>1</v>
      </c>
      <c r="H179" s="21">
        <v>800</v>
      </c>
      <c r="I179" s="21">
        <f t="shared" si="9"/>
        <v>800</v>
      </c>
      <c r="J179" s="21">
        <f>SUM(I179:I673)-SUM(J180:J673)</f>
        <v>800</v>
      </c>
      <c r="K179" s="24" t="s">
        <v>468</v>
      </c>
      <c r="L179" s="12" t="s">
        <v>20</v>
      </c>
    </row>
    <row r="180" s="2" customFormat="1" ht="27" customHeight="1" spans="1:12">
      <c r="A180" s="21">
        <f>COUNTA($A$3:A179)+1</f>
        <v>176</v>
      </c>
      <c r="B180" s="12" t="s">
        <v>408</v>
      </c>
      <c r="C180" s="21" t="s">
        <v>430</v>
      </c>
      <c r="D180" s="21" t="s">
        <v>431</v>
      </c>
      <c r="E180" s="21" t="s">
        <v>469</v>
      </c>
      <c r="F180" s="21" t="s">
        <v>18</v>
      </c>
      <c r="G180" s="21">
        <v>1.8</v>
      </c>
      <c r="H180" s="21">
        <v>800</v>
      </c>
      <c r="I180" s="21">
        <f t="shared" si="9"/>
        <v>1440</v>
      </c>
      <c r="J180" s="21">
        <f>SUM(I180:I676)-SUM(J181:J676)</f>
        <v>1440</v>
      </c>
      <c r="K180" s="24" t="s">
        <v>470</v>
      </c>
      <c r="L180" s="12" t="s">
        <v>20</v>
      </c>
    </row>
    <row r="181" s="2" customFormat="1" ht="27" customHeight="1" spans="1:12">
      <c r="A181" s="21">
        <f>COUNTA($A$3:A180)+1</f>
        <v>177</v>
      </c>
      <c r="B181" s="12" t="s">
        <v>408</v>
      </c>
      <c r="C181" s="21" t="s">
        <v>430</v>
      </c>
      <c r="D181" s="21" t="s">
        <v>431</v>
      </c>
      <c r="E181" s="21" t="s">
        <v>471</v>
      </c>
      <c r="F181" s="21" t="s">
        <v>18</v>
      </c>
      <c r="G181" s="21">
        <v>7.4</v>
      </c>
      <c r="H181" s="21">
        <v>800</v>
      </c>
      <c r="I181" s="21">
        <f t="shared" si="9"/>
        <v>5920</v>
      </c>
      <c r="J181" s="21">
        <f>SUM(I181:I679)-SUM(J182:J679)</f>
        <v>5920</v>
      </c>
      <c r="K181" s="24" t="s">
        <v>472</v>
      </c>
      <c r="L181" s="12" t="s">
        <v>20</v>
      </c>
    </row>
    <row r="182" s="2" customFormat="1" ht="27" customHeight="1" spans="1:12">
      <c r="A182" s="21">
        <f>COUNTA($A$3:A181)+1</f>
        <v>178</v>
      </c>
      <c r="B182" s="12" t="s">
        <v>408</v>
      </c>
      <c r="C182" s="21" t="s">
        <v>473</v>
      </c>
      <c r="D182" s="21" t="s">
        <v>431</v>
      </c>
      <c r="E182" s="21" t="s">
        <v>474</v>
      </c>
      <c r="F182" s="21" t="s">
        <v>18</v>
      </c>
      <c r="G182" s="21">
        <v>1</v>
      </c>
      <c r="H182" s="21">
        <v>800</v>
      </c>
      <c r="I182" s="21">
        <f t="shared" si="9"/>
        <v>800</v>
      </c>
      <c r="J182" s="21">
        <f>SUM(I182:I680)-SUM(J183:J680)</f>
        <v>800</v>
      </c>
      <c r="K182" s="12" t="s">
        <v>475</v>
      </c>
      <c r="L182" s="12" t="s">
        <v>20</v>
      </c>
    </row>
    <row r="183" s="2" customFormat="1" ht="27" customHeight="1" spans="1:12">
      <c r="A183" s="21">
        <f>COUNTA($A$3:A182)+1</f>
        <v>179</v>
      </c>
      <c r="B183" s="12" t="s">
        <v>408</v>
      </c>
      <c r="C183" s="21" t="s">
        <v>473</v>
      </c>
      <c r="D183" s="21" t="s">
        <v>431</v>
      </c>
      <c r="E183" s="21" t="s">
        <v>476</v>
      </c>
      <c r="F183" s="21" t="s">
        <v>18</v>
      </c>
      <c r="G183" s="21">
        <v>2.5</v>
      </c>
      <c r="H183" s="21">
        <v>800</v>
      </c>
      <c r="I183" s="21">
        <f t="shared" si="9"/>
        <v>2000</v>
      </c>
      <c r="J183" s="21">
        <f>SUM(I183:I681)-SUM(J184:J681)</f>
        <v>2000</v>
      </c>
      <c r="K183" s="12" t="s">
        <v>477</v>
      </c>
      <c r="L183" s="12" t="s">
        <v>20</v>
      </c>
    </row>
    <row r="184" s="2" customFormat="1" ht="27" customHeight="1" spans="1:12">
      <c r="A184" s="21">
        <f>COUNTA($A$3:A183)+1</f>
        <v>180</v>
      </c>
      <c r="B184" s="12" t="s">
        <v>408</v>
      </c>
      <c r="C184" s="21" t="s">
        <v>473</v>
      </c>
      <c r="D184" s="21" t="s">
        <v>431</v>
      </c>
      <c r="E184" s="21" t="s">
        <v>478</v>
      </c>
      <c r="F184" s="21" t="s">
        <v>18</v>
      </c>
      <c r="G184" s="21">
        <v>2.2</v>
      </c>
      <c r="H184" s="21">
        <v>800</v>
      </c>
      <c r="I184" s="21">
        <f t="shared" si="9"/>
        <v>1760</v>
      </c>
      <c r="J184" s="21">
        <f>SUM(I184:I682)-SUM(J185:J682)</f>
        <v>1760</v>
      </c>
      <c r="K184" s="12" t="s">
        <v>479</v>
      </c>
      <c r="L184" s="12" t="s">
        <v>20</v>
      </c>
    </row>
    <row r="185" s="2" customFormat="1" ht="27" customHeight="1" spans="1:12">
      <c r="A185" s="21">
        <f>COUNTA($A$3:A184)+1</f>
        <v>181</v>
      </c>
      <c r="B185" s="12" t="s">
        <v>408</v>
      </c>
      <c r="C185" s="21" t="s">
        <v>473</v>
      </c>
      <c r="D185" s="21" t="s">
        <v>431</v>
      </c>
      <c r="E185" s="21" t="s">
        <v>480</v>
      </c>
      <c r="F185" s="21" t="s">
        <v>18</v>
      </c>
      <c r="G185" s="21">
        <v>1</v>
      </c>
      <c r="H185" s="21">
        <v>800</v>
      </c>
      <c r="I185" s="21">
        <f t="shared" si="9"/>
        <v>800</v>
      </c>
      <c r="J185" s="21">
        <f>SUM(I185:I683)-SUM(J186:J683)</f>
        <v>800</v>
      </c>
      <c r="K185" s="12" t="s">
        <v>481</v>
      </c>
      <c r="L185" s="12" t="s">
        <v>20</v>
      </c>
    </row>
    <row r="186" s="2" customFormat="1" ht="27" customHeight="1" spans="1:12">
      <c r="A186" s="21">
        <f>COUNTA($A$3:A185)+1</f>
        <v>182</v>
      </c>
      <c r="B186" s="12" t="s">
        <v>408</v>
      </c>
      <c r="C186" s="21" t="s">
        <v>454</v>
      </c>
      <c r="D186" s="21" t="s">
        <v>431</v>
      </c>
      <c r="E186" s="21" t="s">
        <v>482</v>
      </c>
      <c r="F186" s="21" t="s">
        <v>18</v>
      </c>
      <c r="G186" s="21">
        <v>3</v>
      </c>
      <c r="H186" s="21">
        <v>800</v>
      </c>
      <c r="I186" s="21">
        <f t="shared" si="9"/>
        <v>2400</v>
      </c>
      <c r="J186" s="21">
        <f>SUM(I186:I688)-SUM(J187:J688)</f>
        <v>2400</v>
      </c>
      <c r="K186" s="24" t="s">
        <v>483</v>
      </c>
      <c r="L186" s="12" t="s">
        <v>20</v>
      </c>
    </row>
    <row r="187" s="2" customFormat="1" ht="27" customHeight="1" spans="1:12">
      <c r="A187" s="21">
        <f>COUNTA($A$3:A186)+1</f>
        <v>183</v>
      </c>
      <c r="B187" s="12" t="s">
        <v>408</v>
      </c>
      <c r="C187" s="21" t="s">
        <v>454</v>
      </c>
      <c r="D187" s="21" t="s">
        <v>431</v>
      </c>
      <c r="E187" s="21" t="s">
        <v>484</v>
      </c>
      <c r="F187" s="21" t="s">
        <v>18</v>
      </c>
      <c r="G187" s="21">
        <v>2.2</v>
      </c>
      <c r="H187" s="21">
        <v>800</v>
      </c>
      <c r="I187" s="21">
        <f t="shared" si="9"/>
        <v>1760</v>
      </c>
      <c r="J187" s="21">
        <f>SUM(I187:I691)-SUM(J188:J691)</f>
        <v>1760</v>
      </c>
      <c r="K187" s="24" t="s">
        <v>485</v>
      </c>
      <c r="L187" s="12" t="s">
        <v>20</v>
      </c>
    </row>
    <row r="188" s="2" customFormat="1" ht="27" customHeight="1" spans="1:12">
      <c r="A188" s="21">
        <f>COUNTA($A$3:A187)+1</f>
        <v>184</v>
      </c>
      <c r="B188" s="12" t="s">
        <v>408</v>
      </c>
      <c r="C188" s="21" t="s">
        <v>454</v>
      </c>
      <c r="D188" s="21" t="s">
        <v>431</v>
      </c>
      <c r="E188" s="21" t="s">
        <v>486</v>
      </c>
      <c r="F188" s="21" t="s">
        <v>18</v>
      </c>
      <c r="G188" s="21">
        <v>5.5</v>
      </c>
      <c r="H188" s="21">
        <v>800</v>
      </c>
      <c r="I188" s="21">
        <f t="shared" si="9"/>
        <v>4400</v>
      </c>
      <c r="J188" s="21">
        <f>SUM(I188:I692)-SUM(J189:J692)</f>
        <v>4400</v>
      </c>
      <c r="K188" s="24" t="s">
        <v>487</v>
      </c>
      <c r="L188" s="12" t="s">
        <v>20</v>
      </c>
    </row>
    <row r="189" s="2" customFormat="1" ht="27" customHeight="1" spans="1:12">
      <c r="A189" s="21">
        <f>COUNTA($A$3:A188)+1</f>
        <v>185</v>
      </c>
      <c r="B189" s="12" t="s">
        <v>408</v>
      </c>
      <c r="C189" s="21" t="s">
        <v>454</v>
      </c>
      <c r="D189" s="21" t="s">
        <v>431</v>
      </c>
      <c r="E189" s="21" t="s">
        <v>488</v>
      </c>
      <c r="F189" s="21" t="s">
        <v>18</v>
      </c>
      <c r="G189" s="21">
        <v>4.5</v>
      </c>
      <c r="H189" s="21">
        <v>800</v>
      </c>
      <c r="I189" s="21">
        <f t="shared" si="9"/>
        <v>3600</v>
      </c>
      <c r="J189" s="21">
        <f>SUM(I189:I696)-SUM(J190:J696)</f>
        <v>3600</v>
      </c>
      <c r="K189" s="24" t="s">
        <v>489</v>
      </c>
      <c r="L189" s="12" t="s">
        <v>20</v>
      </c>
    </row>
    <row r="190" s="2" customFormat="1" ht="27" customHeight="1" spans="1:12">
      <c r="A190" s="21">
        <f>COUNTA($A$3:A189)+1</f>
        <v>186</v>
      </c>
      <c r="B190" s="12" t="s">
        <v>408</v>
      </c>
      <c r="C190" s="21" t="s">
        <v>439</v>
      </c>
      <c r="D190" s="21" t="s">
        <v>431</v>
      </c>
      <c r="E190" s="21" t="s">
        <v>490</v>
      </c>
      <c r="F190" s="21" t="s">
        <v>18</v>
      </c>
      <c r="G190" s="21">
        <v>80</v>
      </c>
      <c r="H190" s="21">
        <v>800</v>
      </c>
      <c r="I190" s="21">
        <f t="shared" si="9"/>
        <v>64000</v>
      </c>
      <c r="J190" s="21">
        <f t="shared" ref="J190:J201" si="10">SUM(I190:I700)-SUM(J191:J700)</f>
        <v>64000</v>
      </c>
      <c r="K190" s="24" t="s">
        <v>460</v>
      </c>
      <c r="L190" s="12" t="s">
        <v>20</v>
      </c>
    </row>
    <row r="191" s="2" customFormat="1" ht="27" customHeight="1" spans="1:12">
      <c r="A191" s="21">
        <f>COUNTA($A$3:A190)+1</f>
        <v>187</v>
      </c>
      <c r="B191" s="12" t="s">
        <v>408</v>
      </c>
      <c r="C191" s="21" t="s">
        <v>430</v>
      </c>
      <c r="D191" s="21" t="s">
        <v>431</v>
      </c>
      <c r="E191" s="21" t="s">
        <v>491</v>
      </c>
      <c r="F191" s="21" t="s">
        <v>18</v>
      </c>
      <c r="G191" s="21">
        <v>1</v>
      </c>
      <c r="H191" s="21">
        <v>800</v>
      </c>
      <c r="I191" s="21">
        <f t="shared" si="9"/>
        <v>800</v>
      </c>
      <c r="J191" s="21">
        <f t="shared" si="10"/>
        <v>800</v>
      </c>
      <c r="K191" s="24" t="s">
        <v>492</v>
      </c>
      <c r="L191" s="12" t="s">
        <v>20</v>
      </c>
    </row>
    <row r="192" s="2" customFormat="1" ht="27" customHeight="1" spans="1:12">
      <c r="A192" s="21">
        <f>COUNTA($A$3:A191)+1</f>
        <v>188</v>
      </c>
      <c r="B192" s="12" t="s">
        <v>408</v>
      </c>
      <c r="C192" s="21" t="s">
        <v>473</v>
      </c>
      <c r="D192" s="21" t="s">
        <v>431</v>
      </c>
      <c r="E192" s="21" t="s">
        <v>493</v>
      </c>
      <c r="F192" s="21" t="s">
        <v>18</v>
      </c>
      <c r="G192" s="21">
        <v>1</v>
      </c>
      <c r="H192" s="21">
        <v>800</v>
      </c>
      <c r="I192" s="21">
        <f t="shared" si="9"/>
        <v>800</v>
      </c>
      <c r="J192" s="21">
        <f t="shared" si="10"/>
        <v>800</v>
      </c>
      <c r="K192" s="24" t="s">
        <v>494</v>
      </c>
      <c r="L192" s="12" t="s">
        <v>20</v>
      </c>
    </row>
    <row r="193" s="2" customFormat="1" ht="27" customHeight="1" spans="1:12">
      <c r="A193" s="21">
        <f>COUNTA($A$3:A192)+1</f>
        <v>189</v>
      </c>
      <c r="B193" s="12" t="s">
        <v>408</v>
      </c>
      <c r="C193" s="21" t="s">
        <v>495</v>
      </c>
      <c r="D193" s="21" t="s">
        <v>496</v>
      </c>
      <c r="E193" s="21" t="s">
        <v>497</v>
      </c>
      <c r="F193" s="21" t="s">
        <v>18</v>
      </c>
      <c r="G193" s="21">
        <v>40</v>
      </c>
      <c r="H193" s="21">
        <v>400</v>
      </c>
      <c r="I193" s="21">
        <v>16000</v>
      </c>
      <c r="J193" s="21">
        <f t="shared" si="10"/>
        <v>16000</v>
      </c>
      <c r="K193" s="21" t="s">
        <v>498</v>
      </c>
      <c r="L193" s="12" t="s">
        <v>20</v>
      </c>
    </row>
    <row r="194" s="2" customFormat="1" ht="27" customHeight="1" spans="1:12">
      <c r="A194" s="21">
        <f>COUNTA($A$3:A193)+1</f>
        <v>190</v>
      </c>
      <c r="B194" s="12" t="s">
        <v>408</v>
      </c>
      <c r="C194" s="21" t="s">
        <v>499</v>
      </c>
      <c r="D194" s="21" t="s">
        <v>500</v>
      </c>
      <c r="E194" s="21" t="s">
        <v>501</v>
      </c>
      <c r="F194" s="21" t="s">
        <v>18</v>
      </c>
      <c r="G194" s="21">
        <v>10</v>
      </c>
      <c r="H194" s="21">
        <v>500</v>
      </c>
      <c r="I194" s="21">
        <f>G194*H194</f>
        <v>5000</v>
      </c>
      <c r="J194" s="21">
        <f t="shared" si="10"/>
        <v>5000</v>
      </c>
      <c r="K194" s="21" t="s">
        <v>502</v>
      </c>
      <c r="L194" s="12" t="s">
        <v>20</v>
      </c>
    </row>
    <row r="195" s="2" customFormat="1" ht="27" customHeight="1" spans="1:12">
      <c r="A195" s="21">
        <f>COUNTA($A$3:A194)+1</f>
        <v>191</v>
      </c>
      <c r="B195" s="12" t="s">
        <v>408</v>
      </c>
      <c r="C195" s="21" t="s">
        <v>499</v>
      </c>
      <c r="D195" s="21" t="s">
        <v>500</v>
      </c>
      <c r="E195" s="21" t="s">
        <v>501</v>
      </c>
      <c r="F195" s="21" t="s">
        <v>18</v>
      </c>
      <c r="G195" s="21">
        <v>35</v>
      </c>
      <c r="H195" s="21">
        <v>400</v>
      </c>
      <c r="I195" s="21">
        <f>G195*H195</f>
        <v>14000</v>
      </c>
      <c r="J195" s="21">
        <f t="shared" si="10"/>
        <v>14000</v>
      </c>
      <c r="K195" s="21" t="s">
        <v>502</v>
      </c>
      <c r="L195" s="12" t="s">
        <v>20</v>
      </c>
    </row>
    <row r="196" s="2" customFormat="1" ht="27" customHeight="1" spans="1:12">
      <c r="A196" s="21">
        <f>COUNTA($A$3:A195)+1</f>
        <v>192</v>
      </c>
      <c r="B196" s="12" t="s">
        <v>408</v>
      </c>
      <c r="C196" s="21" t="s">
        <v>503</v>
      </c>
      <c r="D196" s="21" t="s">
        <v>500</v>
      </c>
      <c r="E196" s="21" t="s">
        <v>504</v>
      </c>
      <c r="F196" s="21" t="s">
        <v>18</v>
      </c>
      <c r="G196" s="21">
        <v>4</v>
      </c>
      <c r="H196" s="12">
        <v>500</v>
      </c>
      <c r="I196" s="12">
        <v>2000</v>
      </c>
      <c r="J196" s="21">
        <f t="shared" si="10"/>
        <v>2000</v>
      </c>
      <c r="K196" s="21" t="s">
        <v>505</v>
      </c>
      <c r="L196" s="12" t="s">
        <v>20</v>
      </c>
    </row>
    <row r="197" s="2" customFormat="1" ht="27" customHeight="1" spans="1:12">
      <c r="A197" s="21">
        <f>COUNTA($A$3:A196)+1</f>
        <v>193</v>
      </c>
      <c r="B197" s="12" t="s">
        <v>408</v>
      </c>
      <c r="C197" s="21" t="s">
        <v>503</v>
      </c>
      <c r="D197" s="21" t="s">
        <v>500</v>
      </c>
      <c r="E197" s="21" t="s">
        <v>506</v>
      </c>
      <c r="F197" s="21" t="s">
        <v>18</v>
      </c>
      <c r="G197" s="21">
        <v>3</v>
      </c>
      <c r="H197" s="12">
        <v>500</v>
      </c>
      <c r="I197" s="12">
        <v>1500</v>
      </c>
      <c r="J197" s="21">
        <f t="shared" si="10"/>
        <v>1500</v>
      </c>
      <c r="K197" s="21" t="s">
        <v>507</v>
      </c>
      <c r="L197" s="12" t="s">
        <v>20</v>
      </c>
    </row>
    <row r="198" s="2" customFormat="1" ht="27" customHeight="1" spans="1:12">
      <c r="A198" s="21">
        <f>COUNTA($A$3:A197)+1</f>
        <v>194</v>
      </c>
      <c r="B198" s="12" t="s">
        <v>408</v>
      </c>
      <c r="C198" s="21" t="s">
        <v>503</v>
      </c>
      <c r="D198" s="21" t="s">
        <v>500</v>
      </c>
      <c r="E198" s="21" t="s">
        <v>508</v>
      </c>
      <c r="F198" s="21" t="s">
        <v>18</v>
      </c>
      <c r="G198" s="21">
        <v>5</v>
      </c>
      <c r="H198" s="12">
        <v>500</v>
      </c>
      <c r="I198" s="12">
        <v>2500</v>
      </c>
      <c r="J198" s="21">
        <f t="shared" si="10"/>
        <v>2500</v>
      </c>
      <c r="K198" s="21" t="s">
        <v>509</v>
      </c>
      <c r="L198" s="12" t="s">
        <v>20</v>
      </c>
    </row>
    <row r="199" s="2" customFormat="1" ht="27" customHeight="1" spans="1:12">
      <c r="A199" s="21">
        <f>COUNTA($A$3:A198)+1</f>
        <v>195</v>
      </c>
      <c r="B199" s="12" t="s">
        <v>408</v>
      </c>
      <c r="C199" s="21" t="s">
        <v>503</v>
      </c>
      <c r="D199" s="21" t="s">
        <v>500</v>
      </c>
      <c r="E199" s="21" t="s">
        <v>510</v>
      </c>
      <c r="F199" s="21" t="s">
        <v>18</v>
      </c>
      <c r="G199" s="21">
        <v>4</v>
      </c>
      <c r="H199" s="21">
        <v>500</v>
      </c>
      <c r="I199" s="21">
        <v>2000</v>
      </c>
      <c r="J199" s="21">
        <f t="shared" si="10"/>
        <v>2000</v>
      </c>
      <c r="K199" s="21" t="s">
        <v>511</v>
      </c>
      <c r="L199" s="12" t="s">
        <v>20</v>
      </c>
    </row>
    <row r="200" s="2" customFormat="1" ht="27" customHeight="1" spans="1:12">
      <c r="A200" s="22">
        <f>COUNTA($A$3:A199)+1</f>
        <v>196</v>
      </c>
      <c r="B200" s="12" t="s">
        <v>408</v>
      </c>
      <c r="C200" s="20" t="s">
        <v>512</v>
      </c>
      <c r="D200" s="22" t="s">
        <v>513</v>
      </c>
      <c r="E200" s="22" t="s">
        <v>513</v>
      </c>
      <c r="F200" s="20" t="s">
        <v>18</v>
      </c>
      <c r="G200" s="20">
        <v>269.14</v>
      </c>
      <c r="H200" s="20">
        <v>200</v>
      </c>
      <c r="I200" s="8">
        <f>G200*H200</f>
        <v>53828</v>
      </c>
      <c r="J200" s="22">
        <f t="shared" si="10"/>
        <v>53828</v>
      </c>
      <c r="K200" s="20" t="s">
        <v>514</v>
      </c>
      <c r="L200" s="12" t="s">
        <v>33</v>
      </c>
    </row>
    <row r="201" s="2" customFormat="1" ht="27" customHeight="1" spans="1:12">
      <c r="A201" s="21">
        <f>COUNTA($A$3:A200)+1</f>
        <v>197</v>
      </c>
      <c r="B201" s="12" t="s">
        <v>408</v>
      </c>
      <c r="C201" s="21" t="s">
        <v>515</v>
      </c>
      <c r="D201" s="22" t="s">
        <v>513</v>
      </c>
      <c r="E201" s="21" t="s">
        <v>516</v>
      </c>
      <c r="F201" s="20" t="s">
        <v>18</v>
      </c>
      <c r="G201" s="21">
        <v>30</v>
      </c>
      <c r="H201" s="20">
        <v>800</v>
      </c>
      <c r="I201" s="21">
        <f t="shared" ref="I201:I240" si="11">H201*G201</f>
        <v>24000</v>
      </c>
      <c r="J201" s="21">
        <f t="shared" si="10"/>
        <v>24000</v>
      </c>
      <c r="K201" s="21" t="s">
        <v>514</v>
      </c>
      <c r="L201" s="12" t="s">
        <v>20</v>
      </c>
    </row>
    <row r="202" s="2" customFormat="1" ht="27" customHeight="1" spans="1:12">
      <c r="A202" s="21">
        <f>COUNTA($A$3:A201)+1</f>
        <v>198</v>
      </c>
      <c r="B202" s="12" t="s">
        <v>408</v>
      </c>
      <c r="C202" s="21" t="s">
        <v>515</v>
      </c>
      <c r="D202" s="22" t="s">
        <v>513</v>
      </c>
      <c r="E202" s="21" t="s">
        <v>517</v>
      </c>
      <c r="F202" s="20" t="s">
        <v>18</v>
      </c>
      <c r="G202" s="21">
        <v>4</v>
      </c>
      <c r="H202" s="20">
        <v>800</v>
      </c>
      <c r="I202" s="21">
        <f t="shared" si="11"/>
        <v>3200</v>
      </c>
      <c r="J202" s="21">
        <f>SUM(I202:I713)-SUM(J203:J713)</f>
        <v>3200</v>
      </c>
      <c r="K202" s="21" t="s">
        <v>514</v>
      </c>
      <c r="L202" s="12" t="s">
        <v>20</v>
      </c>
    </row>
    <row r="203" s="2" customFormat="1" ht="27" customHeight="1" spans="1:12">
      <c r="A203" s="21">
        <f>COUNTA($A$3:A202)+1</f>
        <v>199</v>
      </c>
      <c r="B203" s="12" t="s">
        <v>408</v>
      </c>
      <c r="C203" s="21" t="s">
        <v>515</v>
      </c>
      <c r="D203" s="22" t="s">
        <v>513</v>
      </c>
      <c r="E203" s="21" t="s">
        <v>518</v>
      </c>
      <c r="F203" s="20" t="s">
        <v>18</v>
      </c>
      <c r="G203" s="21">
        <v>1</v>
      </c>
      <c r="H203" s="20">
        <v>800</v>
      </c>
      <c r="I203" s="21">
        <f t="shared" si="11"/>
        <v>800</v>
      </c>
      <c r="J203" s="21">
        <f>SUM(I203:I714)-SUM(J204:J714)</f>
        <v>800</v>
      </c>
      <c r="K203" s="21" t="s">
        <v>519</v>
      </c>
      <c r="L203" s="12" t="s">
        <v>20</v>
      </c>
    </row>
    <row r="204" s="2" customFormat="1" ht="27" customHeight="1" spans="1:12">
      <c r="A204" s="21">
        <f>COUNTA($A$3:A203)+1</f>
        <v>200</v>
      </c>
      <c r="B204" s="12" t="s">
        <v>408</v>
      </c>
      <c r="C204" s="21" t="s">
        <v>520</v>
      </c>
      <c r="D204" s="22" t="s">
        <v>513</v>
      </c>
      <c r="E204" s="21" t="s">
        <v>521</v>
      </c>
      <c r="F204" s="20" t="s">
        <v>18</v>
      </c>
      <c r="G204" s="21">
        <v>15</v>
      </c>
      <c r="H204" s="20">
        <v>800</v>
      </c>
      <c r="I204" s="21">
        <f t="shared" si="11"/>
        <v>12000</v>
      </c>
      <c r="J204" s="21">
        <f>SUM(I204:I715)-SUM(J205:J715)</f>
        <v>12000</v>
      </c>
      <c r="K204" s="21" t="s">
        <v>522</v>
      </c>
      <c r="L204" s="12" t="s">
        <v>20</v>
      </c>
    </row>
    <row r="205" s="2" customFormat="1" ht="27" customHeight="1" spans="1:12">
      <c r="A205" s="21">
        <f>COUNTA($A$3:A204)+1</f>
        <v>201</v>
      </c>
      <c r="B205" s="12" t="s">
        <v>408</v>
      </c>
      <c r="C205" s="21" t="s">
        <v>520</v>
      </c>
      <c r="D205" s="22" t="s">
        <v>513</v>
      </c>
      <c r="E205" s="21" t="s">
        <v>523</v>
      </c>
      <c r="F205" s="20" t="s">
        <v>18</v>
      </c>
      <c r="G205" s="21">
        <v>17.86</v>
      </c>
      <c r="H205" s="20">
        <v>800</v>
      </c>
      <c r="I205" s="21">
        <f t="shared" si="11"/>
        <v>14288</v>
      </c>
      <c r="J205" s="21">
        <f>SUM(I205:I716)-SUM(J206:J716)</f>
        <v>14288</v>
      </c>
      <c r="K205" s="21" t="s">
        <v>524</v>
      </c>
      <c r="L205" s="12" t="s">
        <v>20</v>
      </c>
    </row>
    <row r="206" s="2" customFormat="1" ht="27" customHeight="1" spans="1:12">
      <c r="A206" s="21">
        <f>COUNTA($A$3:A205)+1</f>
        <v>202</v>
      </c>
      <c r="B206" s="12" t="s">
        <v>408</v>
      </c>
      <c r="C206" s="21" t="s">
        <v>520</v>
      </c>
      <c r="D206" s="22" t="s">
        <v>513</v>
      </c>
      <c r="E206" s="21" t="s">
        <v>525</v>
      </c>
      <c r="F206" s="20" t="s">
        <v>18</v>
      </c>
      <c r="G206" s="21">
        <v>7</v>
      </c>
      <c r="H206" s="20">
        <v>800</v>
      </c>
      <c r="I206" s="21">
        <f t="shared" si="11"/>
        <v>5600</v>
      </c>
      <c r="J206" s="21">
        <f>SUM(I206:I719)-SUM(J207:J719)</f>
        <v>5600</v>
      </c>
      <c r="K206" s="21" t="s">
        <v>526</v>
      </c>
      <c r="L206" s="12" t="s">
        <v>20</v>
      </c>
    </row>
    <row r="207" s="2" customFormat="1" ht="27" customHeight="1" spans="1:12">
      <c r="A207" s="21">
        <f>COUNTA($A$3:A206)+1</f>
        <v>203</v>
      </c>
      <c r="B207" s="12" t="s">
        <v>408</v>
      </c>
      <c r="C207" s="21" t="s">
        <v>520</v>
      </c>
      <c r="D207" s="22" t="s">
        <v>513</v>
      </c>
      <c r="E207" s="21" t="s">
        <v>527</v>
      </c>
      <c r="F207" s="20" t="s">
        <v>18</v>
      </c>
      <c r="G207" s="21">
        <v>2</v>
      </c>
      <c r="H207" s="20">
        <v>800</v>
      </c>
      <c r="I207" s="21">
        <f t="shared" si="11"/>
        <v>1600</v>
      </c>
      <c r="J207" s="21">
        <f>SUM(I207:I721)-SUM(J208:J721)</f>
        <v>1600</v>
      </c>
      <c r="K207" s="21" t="s">
        <v>528</v>
      </c>
      <c r="L207" s="12" t="s">
        <v>20</v>
      </c>
    </row>
    <row r="208" s="2" customFormat="1" ht="27" customHeight="1" spans="1:12">
      <c r="A208" s="21">
        <f>COUNTA($A$3:A207)+1</f>
        <v>204</v>
      </c>
      <c r="B208" s="12" t="s">
        <v>408</v>
      </c>
      <c r="C208" s="21" t="s">
        <v>520</v>
      </c>
      <c r="D208" s="22" t="s">
        <v>513</v>
      </c>
      <c r="E208" s="21" t="s">
        <v>529</v>
      </c>
      <c r="F208" s="20" t="s">
        <v>18</v>
      </c>
      <c r="G208" s="21">
        <v>25.56</v>
      </c>
      <c r="H208" s="20">
        <v>800</v>
      </c>
      <c r="I208" s="21">
        <f t="shared" si="11"/>
        <v>20448</v>
      </c>
      <c r="J208" s="21">
        <f>SUM(I208:I722)-SUM(J209:J722)</f>
        <v>20448</v>
      </c>
      <c r="K208" s="21" t="s">
        <v>530</v>
      </c>
      <c r="L208" s="12" t="s">
        <v>20</v>
      </c>
    </row>
    <row r="209" s="2" customFormat="1" ht="27" customHeight="1" spans="1:12">
      <c r="A209" s="21">
        <f>COUNTA($A$3:A208)+1</f>
        <v>205</v>
      </c>
      <c r="B209" s="12" t="s">
        <v>408</v>
      </c>
      <c r="C209" s="21" t="s">
        <v>520</v>
      </c>
      <c r="D209" s="22" t="s">
        <v>513</v>
      </c>
      <c r="E209" s="21" t="s">
        <v>531</v>
      </c>
      <c r="F209" s="20" t="s">
        <v>18</v>
      </c>
      <c r="G209" s="21">
        <v>7.12</v>
      </c>
      <c r="H209" s="20">
        <v>800</v>
      </c>
      <c r="I209" s="21">
        <f t="shared" si="11"/>
        <v>5696</v>
      </c>
      <c r="J209" s="21">
        <f>SUM(I209:I724)-SUM(J210:J724)</f>
        <v>5696</v>
      </c>
      <c r="K209" s="21" t="s">
        <v>532</v>
      </c>
      <c r="L209" s="12" t="s">
        <v>20</v>
      </c>
    </row>
    <row r="210" s="2" customFormat="1" ht="27" customHeight="1" spans="1:12">
      <c r="A210" s="21">
        <f>COUNTA($A$3:A209)+1</f>
        <v>206</v>
      </c>
      <c r="B210" s="12" t="s">
        <v>408</v>
      </c>
      <c r="C210" s="21" t="s">
        <v>520</v>
      </c>
      <c r="D210" s="22" t="s">
        <v>513</v>
      </c>
      <c r="E210" s="21" t="s">
        <v>533</v>
      </c>
      <c r="F210" s="20" t="s">
        <v>18</v>
      </c>
      <c r="G210" s="21">
        <v>1.87</v>
      </c>
      <c r="H210" s="20">
        <v>800</v>
      </c>
      <c r="I210" s="21">
        <f t="shared" si="11"/>
        <v>1496</v>
      </c>
      <c r="J210" s="21">
        <f>SUM(I210:I725)-SUM(J211:J725)</f>
        <v>1496</v>
      </c>
      <c r="K210" s="21" t="s">
        <v>534</v>
      </c>
      <c r="L210" s="12" t="s">
        <v>20</v>
      </c>
    </row>
    <row r="211" s="2" customFormat="1" ht="27" customHeight="1" spans="1:12">
      <c r="A211" s="21">
        <f>COUNTA($A$3:A210)+1</f>
        <v>207</v>
      </c>
      <c r="B211" s="12" t="s">
        <v>408</v>
      </c>
      <c r="C211" s="21" t="s">
        <v>520</v>
      </c>
      <c r="D211" s="22" t="s">
        <v>513</v>
      </c>
      <c r="E211" s="21" t="s">
        <v>535</v>
      </c>
      <c r="F211" s="20" t="s">
        <v>18</v>
      </c>
      <c r="G211" s="21">
        <v>6.31</v>
      </c>
      <c r="H211" s="20">
        <v>800</v>
      </c>
      <c r="I211" s="21">
        <f t="shared" si="11"/>
        <v>5048</v>
      </c>
      <c r="J211" s="21">
        <f>SUM(I211:I727)-SUM(J212:J727)</f>
        <v>5048</v>
      </c>
      <c r="K211" s="21" t="s">
        <v>536</v>
      </c>
      <c r="L211" s="12" t="s">
        <v>20</v>
      </c>
    </row>
    <row r="212" s="2" customFormat="1" ht="27" customHeight="1" spans="1:12">
      <c r="A212" s="21">
        <f>COUNTA($A$3:A211)+1</f>
        <v>208</v>
      </c>
      <c r="B212" s="12" t="s">
        <v>408</v>
      </c>
      <c r="C212" s="21" t="s">
        <v>520</v>
      </c>
      <c r="D212" s="22" t="s">
        <v>513</v>
      </c>
      <c r="E212" s="21" t="s">
        <v>537</v>
      </c>
      <c r="F212" s="20" t="s">
        <v>18</v>
      </c>
      <c r="G212" s="21">
        <v>3.48</v>
      </c>
      <c r="H212" s="20">
        <v>800</v>
      </c>
      <c r="I212" s="21">
        <f t="shared" si="11"/>
        <v>2784</v>
      </c>
      <c r="J212" s="21">
        <f>SUM(I212:I730)-SUM(J213:J730)</f>
        <v>2784</v>
      </c>
      <c r="K212" s="21" t="s">
        <v>538</v>
      </c>
      <c r="L212" s="12" t="s">
        <v>20</v>
      </c>
    </row>
    <row r="213" s="2" customFormat="1" ht="27" customHeight="1" spans="1:12">
      <c r="A213" s="21">
        <f>COUNTA($A$3:A212)+1</f>
        <v>209</v>
      </c>
      <c r="B213" s="12" t="s">
        <v>408</v>
      </c>
      <c r="C213" s="21" t="s">
        <v>520</v>
      </c>
      <c r="D213" s="22" t="s">
        <v>513</v>
      </c>
      <c r="E213" s="21" t="s">
        <v>539</v>
      </c>
      <c r="F213" s="20" t="s">
        <v>18</v>
      </c>
      <c r="G213" s="21">
        <v>9.3</v>
      </c>
      <c r="H213" s="20">
        <v>800</v>
      </c>
      <c r="I213" s="21">
        <f t="shared" si="11"/>
        <v>7440</v>
      </c>
      <c r="J213" s="21">
        <f>SUM(I213:I732)-SUM(J214:J732)</f>
        <v>7440</v>
      </c>
      <c r="K213" s="21" t="s">
        <v>540</v>
      </c>
      <c r="L213" s="12" t="s">
        <v>20</v>
      </c>
    </row>
    <row r="214" s="2" customFormat="1" ht="27" customHeight="1" spans="1:12">
      <c r="A214" s="21">
        <f>COUNTA($A$3:A213)+1</f>
        <v>210</v>
      </c>
      <c r="B214" s="12" t="s">
        <v>408</v>
      </c>
      <c r="C214" s="21" t="s">
        <v>520</v>
      </c>
      <c r="D214" s="22" t="s">
        <v>513</v>
      </c>
      <c r="E214" s="21" t="s">
        <v>541</v>
      </c>
      <c r="F214" s="20" t="s">
        <v>18</v>
      </c>
      <c r="G214" s="21">
        <v>3.41</v>
      </c>
      <c r="H214" s="20">
        <v>800</v>
      </c>
      <c r="I214" s="21">
        <f t="shared" si="11"/>
        <v>2728</v>
      </c>
      <c r="J214" s="21">
        <f>SUM(I214:I733)-SUM(J215:J733)</f>
        <v>2728</v>
      </c>
      <c r="K214" s="21" t="s">
        <v>542</v>
      </c>
      <c r="L214" s="12" t="s">
        <v>20</v>
      </c>
    </row>
    <row r="215" s="2" customFormat="1" ht="27" customHeight="1" spans="1:12">
      <c r="A215" s="21">
        <f>COUNTA($A$3:A214)+1</f>
        <v>211</v>
      </c>
      <c r="B215" s="12" t="s">
        <v>408</v>
      </c>
      <c r="C215" s="21" t="s">
        <v>520</v>
      </c>
      <c r="D215" s="22" t="s">
        <v>513</v>
      </c>
      <c r="E215" s="21" t="s">
        <v>543</v>
      </c>
      <c r="F215" s="20" t="s">
        <v>18</v>
      </c>
      <c r="G215" s="21">
        <v>30</v>
      </c>
      <c r="H215" s="20">
        <v>800</v>
      </c>
      <c r="I215" s="21">
        <f t="shared" si="11"/>
        <v>24000</v>
      </c>
      <c r="J215" s="21">
        <f>SUM(I215:I738)-SUM(J216:J738)</f>
        <v>24000</v>
      </c>
      <c r="K215" s="21" t="s">
        <v>544</v>
      </c>
      <c r="L215" s="12" t="s">
        <v>20</v>
      </c>
    </row>
    <row r="216" s="2" customFormat="1" ht="27" customHeight="1" spans="1:12">
      <c r="A216" s="21">
        <f>COUNTA($A$3:A215)+1</f>
        <v>212</v>
      </c>
      <c r="B216" s="12" t="s">
        <v>408</v>
      </c>
      <c r="C216" s="21" t="s">
        <v>545</v>
      </c>
      <c r="D216" s="22" t="s">
        <v>513</v>
      </c>
      <c r="E216" s="21" t="s">
        <v>546</v>
      </c>
      <c r="F216" s="20" t="s">
        <v>18</v>
      </c>
      <c r="G216" s="21">
        <v>1.2</v>
      </c>
      <c r="H216" s="20">
        <v>800</v>
      </c>
      <c r="I216" s="21">
        <f t="shared" si="11"/>
        <v>960</v>
      </c>
      <c r="J216" s="21">
        <f>SUM(I216:I741)-SUM(J217:J741)</f>
        <v>960</v>
      </c>
      <c r="K216" s="21" t="s">
        <v>547</v>
      </c>
      <c r="L216" s="12" t="s">
        <v>20</v>
      </c>
    </row>
    <row r="217" s="2" customFormat="1" ht="27" customHeight="1" spans="1:12">
      <c r="A217" s="21">
        <f>COUNTA($A$3:A216)+1</f>
        <v>213</v>
      </c>
      <c r="B217" s="12" t="s">
        <v>408</v>
      </c>
      <c r="C217" s="21" t="s">
        <v>545</v>
      </c>
      <c r="D217" s="22" t="s">
        <v>513</v>
      </c>
      <c r="E217" s="21" t="s">
        <v>548</v>
      </c>
      <c r="F217" s="20" t="s">
        <v>18</v>
      </c>
      <c r="G217" s="21">
        <v>2</v>
      </c>
      <c r="H217" s="20">
        <v>800</v>
      </c>
      <c r="I217" s="21">
        <f t="shared" si="11"/>
        <v>1600</v>
      </c>
      <c r="J217" s="21">
        <f>SUM(I217:I742)-SUM(J218:J742)</f>
        <v>1600</v>
      </c>
      <c r="K217" s="21" t="s">
        <v>549</v>
      </c>
      <c r="L217" s="12" t="s">
        <v>20</v>
      </c>
    </row>
    <row r="218" s="2" customFormat="1" ht="27" customHeight="1" spans="1:12">
      <c r="A218" s="21">
        <f>COUNTA($A$3:A217)+1</f>
        <v>214</v>
      </c>
      <c r="B218" s="12" t="s">
        <v>408</v>
      </c>
      <c r="C218" s="21" t="s">
        <v>545</v>
      </c>
      <c r="D218" s="22" t="s">
        <v>513</v>
      </c>
      <c r="E218" s="21" t="s">
        <v>550</v>
      </c>
      <c r="F218" s="20" t="s">
        <v>18</v>
      </c>
      <c r="G218" s="21">
        <v>6.71</v>
      </c>
      <c r="H218" s="20">
        <v>800</v>
      </c>
      <c r="I218" s="21">
        <f t="shared" si="11"/>
        <v>5368</v>
      </c>
      <c r="J218" s="21">
        <f>SUM(I218:I745)-SUM(J219:J745)</f>
        <v>5368</v>
      </c>
      <c r="K218" s="21" t="s">
        <v>551</v>
      </c>
      <c r="L218" s="12" t="s">
        <v>20</v>
      </c>
    </row>
    <row r="219" s="2" customFormat="1" ht="27" customHeight="1" spans="1:12">
      <c r="A219" s="21">
        <f>COUNTA($A$3:A218)+1</f>
        <v>215</v>
      </c>
      <c r="B219" s="12" t="s">
        <v>408</v>
      </c>
      <c r="C219" s="21" t="s">
        <v>545</v>
      </c>
      <c r="D219" s="22" t="s">
        <v>513</v>
      </c>
      <c r="E219" s="21" t="s">
        <v>552</v>
      </c>
      <c r="F219" s="20" t="s">
        <v>18</v>
      </c>
      <c r="G219" s="21">
        <v>1.25</v>
      </c>
      <c r="H219" s="20">
        <v>800</v>
      </c>
      <c r="I219" s="21">
        <f t="shared" si="11"/>
        <v>1000</v>
      </c>
      <c r="J219" s="21">
        <f>SUM(I219:I746)-SUM(J220:J746)</f>
        <v>1000</v>
      </c>
      <c r="K219" s="21" t="s">
        <v>553</v>
      </c>
      <c r="L219" s="12" t="s">
        <v>20</v>
      </c>
    </row>
    <row r="220" s="2" customFormat="1" ht="27" customHeight="1" spans="1:12">
      <c r="A220" s="21">
        <f>COUNTA($A$3:A219)+1</f>
        <v>216</v>
      </c>
      <c r="B220" s="12" t="s">
        <v>408</v>
      </c>
      <c r="C220" s="21" t="s">
        <v>545</v>
      </c>
      <c r="D220" s="22" t="s">
        <v>513</v>
      </c>
      <c r="E220" s="21" t="s">
        <v>554</v>
      </c>
      <c r="F220" s="20" t="s">
        <v>18</v>
      </c>
      <c r="G220" s="21">
        <v>1</v>
      </c>
      <c r="H220" s="20">
        <v>800</v>
      </c>
      <c r="I220" s="21">
        <f t="shared" si="11"/>
        <v>800</v>
      </c>
      <c r="J220" s="21">
        <f>SUM(I220:I748)-SUM(J221:J748)</f>
        <v>800</v>
      </c>
      <c r="K220" s="21" t="s">
        <v>555</v>
      </c>
      <c r="L220" s="12" t="s">
        <v>20</v>
      </c>
    </row>
    <row r="221" s="2" customFormat="1" ht="27" customHeight="1" spans="1:12">
      <c r="A221" s="21">
        <f>COUNTA($A$3:A220)+1</f>
        <v>217</v>
      </c>
      <c r="B221" s="12" t="s">
        <v>408</v>
      </c>
      <c r="C221" s="21" t="s">
        <v>545</v>
      </c>
      <c r="D221" s="22" t="s">
        <v>513</v>
      </c>
      <c r="E221" s="21" t="s">
        <v>556</v>
      </c>
      <c r="F221" s="20" t="s">
        <v>18</v>
      </c>
      <c r="G221" s="21">
        <v>1</v>
      </c>
      <c r="H221" s="20">
        <v>800</v>
      </c>
      <c r="I221" s="21">
        <f t="shared" si="11"/>
        <v>800</v>
      </c>
      <c r="J221" s="21">
        <f>SUM(I221:I749)-SUM(J222:J749)</f>
        <v>800</v>
      </c>
      <c r="K221" s="21" t="s">
        <v>557</v>
      </c>
      <c r="L221" s="12" t="s">
        <v>20</v>
      </c>
    </row>
    <row r="222" s="2" customFormat="1" ht="27" customHeight="1" spans="1:12">
      <c r="A222" s="21">
        <f>COUNTA($A$3:A221)+1</f>
        <v>218</v>
      </c>
      <c r="B222" s="12" t="s">
        <v>408</v>
      </c>
      <c r="C222" s="21" t="s">
        <v>558</v>
      </c>
      <c r="D222" s="22" t="s">
        <v>513</v>
      </c>
      <c r="E222" s="21" t="s">
        <v>559</v>
      </c>
      <c r="F222" s="20" t="s">
        <v>18</v>
      </c>
      <c r="G222" s="21">
        <v>11.07</v>
      </c>
      <c r="H222" s="20">
        <v>800</v>
      </c>
      <c r="I222" s="21">
        <f t="shared" si="11"/>
        <v>8856</v>
      </c>
      <c r="J222" s="21">
        <f>SUM(I222:I752)-SUM(J223:J752)</f>
        <v>8856</v>
      </c>
      <c r="K222" s="21" t="s">
        <v>560</v>
      </c>
      <c r="L222" s="12" t="s">
        <v>20</v>
      </c>
    </row>
    <row r="223" s="2" customFormat="1" ht="27" customHeight="1" spans="1:12">
      <c r="A223" s="21">
        <f>COUNTA($A$3:A222)+1</f>
        <v>219</v>
      </c>
      <c r="B223" s="12" t="s">
        <v>408</v>
      </c>
      <c r="C223" s="21" t="s">
        <v>558</v>
      </c>
      <c r="D223" s="22" t="s">
        <v>513</v>
      </c>
      <c r="E223" s="21" t="s">
        <v>561</v>
      </c>
      <c r="F223" s="20" t="s">
        <v>18</v>
      </c>
      <c r="G223" s="21">
        <v>5</v>
      </c>
      <c r="H223" s="20">
        <v>800</v>
      </c>
      <c r="I223" s="21">
        <f t="shared" si="11"/>
        <v>4000</v>
      </c>
      <c r="J223" s="21">
        <f>SUM(I223:I754)-SUM(J224:J754)</f>
        <v>4000</v>
      </c>
      <c r="K223" s="21" t="s">
        <v>562</v>
      </c>
      <c r="L223" s="12" t="s">
        <v>20</v>
      </c>
    </row>
    <row r="224" s="2" customFormat="1" ht="27" customHeight="1" spans="1:12">
      <c r="A224" s="21">
        <f>COUNTA($A$3:A223)+1</f>
        <v>220</v>
      </c>
      <c r="B224" s="12" t="s">
        <v>408</v>
      </c>
      <c r="C224" s="21" t="s">
        <v>558</v>
      </c>
      <c r="D224" s="22" t="s">
        <v>513</v>
      </c>
      <c r="E224" s="21" t="s">
        <v>563</v>
      </c>
      <c r="F224" s="20" t="s">
        <v>18</v>
      </c>
      <c r="G224" s="21">
        <v>1</v>
      </c>
      <c r="H224" s="20">
        <v>800</v>
      </c>
      <c r="I224" s="21">
        <f t="shared" si="11"/>
        <v>800</v>
      </c>
      <c r="J224" s="21">
        <f>SUM(I224:I755)-SUM(J225:J755)</f>
        <v>800</v>
      </c>
      <c r="K224" s="21" t="s">
        <v>564</v>
      </c>
      <c r="L224" s="12" t="s">
        <v>20</v>
      </c>
    </row>
    <row r="225" s="2" customFormat="1" ht="27" customHeight="1" spans="1:12">
      <c r="A225" s="21">
        <f>COUNTA($A$3:A224)+1</f>
        <v>221</v>
      </c>
      <c r="B225" s="12" t="s">
        <v>408</v>
      </c>
      <c r="C225" s="21" t="s">
        <v>558</v>
      </c>
      <c r="D225" s="22" t="s">
        <v>513</v>
      </c>
      <c r="E225" s="21" t="s">
        <v>565</v>
      </c>
      <c r="F225" s="20" t="s">
        <v>18</v>
      </c>
      <c r="G225" s="21">
        <v>1</v>
      </c>
      <c r="H225" s="20">
        <v>800</v>
      </c>
      <c r="I225" s="21">
        <f t="shared" si="11"/>
        <v>800</v>
      </c>
      <c r="J225" s="21">
        <f>SUM(I225:I758)-SUM(J226:J758)</f>
        <v>800</v>
      </c>
      <c r="K225" s="21" t="s">
        <v>566</v>
      </c>
      <c r="L225" s="12" t="s">
        <v>20</v>
      </c>
    </row>
    <row r="226" s="2" customFormat="1" ht="27" customHeight="1" spans="1:12">
      <c r="A226" s="21">
        <f>COUNTA($A$3:A225)+1</f>
        <v>222</v>
      </c>
      <c r="B226" s="12" t="s">
        <v>408</v>
      </c>
      <c r="C226" s="21" t="s">
        <v>567</v>
      </c>
      <c r="D226" s="22" t="s">
        <v>513</v>
      </c>
      <c r="E226" s="21" t="s">
        <v>568</v>
      </c>
      <c r="F226" s="20" t="s">
        <v>18</v>
      </c>
      <c r="G226" s="21">
        <v>4</v>
      </c>
      <c r="H226" s="20">
        <v>800</v>
      </c>
      <c r="I226" s="21">
        <f t="shared" si="11"/>
        <v>3200</v>
      </c>
      <c r="J226" s="21">
        <f>SUM(I226:I761)-SUM(J227:J761)</f>
        <v>3200</v>
      </c>
      <c r="K226" s="21" t="s">
        <v>526</v>
      </c>
      <c r="L226" s="12" t="s">
        <v>20</v>
      </c>
    </row>
    <row r="227" s="2" customFormat="1" ht="27" customHeight="1" spans="1:12">
      <c r="A227" s="21">
        <f>COUNTA($A$3:A226)+1</f>
        <v>223</v>
      </c>
      <c r="B227" s="12" t="s">
        <v>408</v>
      </c>
      <c r="C227" s="21" t="s">
        <v>567</v>
      </c>
      <c r="D227" s="22" t="s">
        <v>513</v>
      </c>
      <c r="E227" s="21" t="s">
        <v>569</v>
      </c>
      <c r="F227" s="20" t="s">
        <v>18</v>
      </c>
      <c r="G227" s="21">
        <v>8</v>
      </c>
      <c r="H227" s="20">
        <v>800</v>
      </c>
      <c r="I227" s="21">
        <f t="shared" si="11"/>
        <v>6400</v>
      </c>
      <c r="J227" s="21">
        <f>SUM(I227:I763)-SUM(J228:J763)</f>
        <v>6400</v>
      </c>
      <c r="K227" s="21" t="s">
        <v>570</v>
      </c>
      <c r="L227" s="12" t="s">
        <v>20</v>
      </c>
    </row>
    <row r="228" s="2" customFormat="1" ht="27" customHeight="1" spans="1:12">
      <c r="A228" s="21">
        <f>COUNTA($A$3:A227)+1</f>
        <v>224</v>
      </c>
      <c r="B228" s="12" t="s">
        <v>408</v>
      </c>
      <c r="C228" s="21" t="s">
        <v>567</v>
      </c>
      <c r="D228" s="22" t="s">
        <v>513</v>
      </c>
      <c r="E228" s="21" t="s">
        <v>571</v>
      </c>
      <c r="F228" s="20" t="s">
        <v>18</v>
      </c>
      <c r="G228" s="21">
        <v>2</v>
      </c>
      <c r="H228" s="20">
        <v>800</v>
      </c>
      <c r="I228" s="21">
        <f t="shared" si="11"/>
        <v>1600</v>
      </c>
      <c r="J228" s="21">
        <f>SUM(I228:I766)-SUM(J229:J766)</f>
        <v>1600</v>
      </c>
      <c r="K228" s="21" t="s">
        <v>572</v>
      </c>
      <c r="L228" s="12" t="s">
        <v>20</v>
      </c>
    </row>
    <row r="229" s="2" customFormat="1" ht="27" customHeight="1" spans="1:12">
      <c r="A229" s="21">
        <f>COUNTA($A$3:A228)+1</f>
        <v>225</v>
      </c>
      <c r="B229" s="12" t="s">
        <v>408</v>
      </c>
      <c r="C229" s="21" t="s">
        <v>567</v>
      </c>
      <c r="D229" s="22" t="s">
        <v>513</v>
      </c>
      <c r="E229" s="21" t="s">
        <v>573</v>
      </c>
      <c r="F229" s="20" t="s">
        <v>18</v>
      </c>
      <c r="G229" s="21">
        <v>2</v>
      </c>
      <c r="H229" s="20">
        <v>800</v>
      </c>
      <c r="I229" s="21">
        <f t="shared" si="11"/>
        <v>1600</v>
      </c>
      <c r="J229" s="21">
        <f>SUM(I229:I767)-SUM(J230:J767)</f>
        <v>1600</v>
      </c>
      <c r="K229" s="21" t="s">
        <v>574</v>
      </c>
      <c r="L229" s="12" t="s">
        <v>20</v>
      </c>
    </row>
    <row r="230" s="2" customFormat="1" ht="27" customHeight="1" spans="1:12">
      <c r="A230" s="21">
        <f>COUNTA($A$3:A229)+1</f>
        <v>226</v>
      </c>
      <c r="B230" s="12" t="s">
        <v>408</v>
      </c>
      <c r="C230" s="21" t="s">
        <v>567</v>
      </c>
      <c r="D230" s="22" t="s">
        <v>513</v>
      </c>
      <c r="E230" s="21" t="s">
        <v>575</v>
      </c>
      <c r="F230" s="20" t="s">
        <v>18</v>
      </c>
      <c r="G230" s="21">
        <v>10</v>
      </c>
      <c r="H230" s="20">
        <v>800</v>
      </c>
      <c r="I230" s="21">
        <f t="shared" si="11"/>
        <v>8000</v>
      </c>
      <c r="J230" s="21">
        <f>SUM(I230:I768)-SUM(J231:J768)</f>
        <v>8000</v>
      </c>
      <c r="K230" s="21" t="s">
        <v>576</v>
      </c>
      <c r="L230" s="12" t="s">
        <v>20</v>
      </c>
    </row>
    <row r="231" s="2" customFormat="1" ht="27" customHeight="1" spans="1:12">
      <c r="A231" s="21">
        <f>COUNTA($A$3:A230)+1</f>
        <v>227</v>
      </c>
      <c r="B231" s="12" t="s">
        <v>408</v>
      </c>
      <c r="C231" s="21" t="s">
        <v>567</v>
      </c>
      <c r="D231" s="22" t="s">
        <v>513</v>
      </c>
      <c r="E231" s="21" t="s">
        <v>577</v>
      </c>
      <c r="F231" s="20" t="s">
        <v>18</v>
      </c>
      <c r="G231" s="21">
        <v>4</v>
      </c>
      <c r="H231" s="20">
        <v>800</v>
      </c>
      <c r="I231" s="21">
        <f t="shared" si="11"/>
        <v>3200</v>
      </c>
      <c r="J231" s="21">
        <f>SUM(I231:I769)-SUM(J232:J769)</f>
        <v>3200</v>
      </c>
      <c r="K231" s="21" t="s">
        <v>578</v>
      </c>
      <c r="L231" s="12" t="s">
        <v>20</v>
      </c>
    </row>
    <row r="232" s="2" customFormat="1" ht="27" customHeight="1" spans="1:12">
      <c r="A232" s="21">
        <f>COUNTA($A$3:A231)+1</f>
        <v>228</v>
      </c>
      <c r="B232" s="12" t="s">
        <v>408</v>
      </c>
      <c r="C232" s="21" t="s">
        <v>567</v>
      </c>
      <c r="D232" s="22" t="s">
        <v>513</v>
      </c>
      <c r="E232" s="21" t="s">
        <v>579</v>
      </c>
      <c r="F232" s="20" t="s">
        <v>18</v>
      </c>
      <c r="G232" s="21">
        <v>1</v>
      </c>
      <c r="H232" s="20">
        <v>800</v>
      </c>
      <c r="I232" s="21">
        <f t="shared" si="11"/>
        <v>800</v>
      </c>
      <c r="J232" s="21">
        <f>SUM(I232:I771)-SUM(J233:J771)</f>
        <v>800</v>
      </c>
      <c r="K232" s="21" t="s">
        <v>580</v>
      </c>
      <c r="L232" s="12" t="s">
        <v>20</v>
      </c>
    </row>
    <row r="233" s="2" customFormat="1" ht="27" customHeight="1" spans="1:12">
      <c r="A233" s="21">
        <f>COUNTA($A$3:A232)+1</f>
        <v>229</v>
      </c>
      <c r="B233" s="12" t="s">
        <v>408</v>
      </c>
      <c r="C233" s="21" t="s">
        <v>581</v>
      </c>
      <c r="D233" s="22" t="s">
        <v>513</v>
      </c>
      <c r="E233" s="21" t="s">
        <v>582</v>
      </c>
      <c r="F233" s="20" t="s">
        <v>18</v>
      </c>
      <c r="G233" s="21">
        <v>3.5</v>
      </c>
      <c r="H233" s="20">
        <v>800</v>
      </c>
      <c r="I233" s="21">
        <f t="shared" si="11"/>
        <v>2800</v>
      </c>
      <c r="J233" s="21">
        <f>SUM(I233:I774)-SUM(J234:J774)</f>
        <v>2800</v>
      </c>
      <c r="K233" s="21" t="s">
        <v>583</v>
      </c>
      <c r="L233" s="12" t="s">
        <v>20</v>
      </c>
    </row>
    <row r="234" s="2" customFormat="1" ht="27" customHeight="1" spans="1:12">
      <c r="A234" s="21">
        <f>COUNTA($A$3:A233)+1</f>
        <v>230</v>
      </c>
      <c r="B234" s="12" t="s">
        <v>408</v>
      </c>
      <c r="C234" s="21" t="s">
        <v>581</v>
      </c>
      <c r="D234" s="22" t="s">
        <v>513</v>
      </c>
      <c r="E234" s="21" t="s">
        <v>584</v>
      </c>
      <c r="F234" s="20" t="s">
        <v>18</v>
      </c>
      <c r="G234" s="21">
        <v>1.5</v>
      </c>
      <c r="H234" s="20">
        <v>800</v>
      </c>
      <c r="I234" s="21">
        <f t="shared" si="11"/>
        <v>1200</v>
      </c>
      <c r="J234" s="21">
        <f>SUM(I234:I775)-SUM(J235:J775)</f>
        <v>1200</v>
      </c>
      <c r="K234" s="21" t="s">
        <v>574</v>
      </c>
      <c r="L234" s="12" t="s">
        <v>20</v>
      </c>
    </row>
    <row r="235" s="2" customFormat="1" ht="27" customHeight="1" spans="1:12">
      <c r="A235" s="21">
        <f>COUNTA($A$3:A234)+1</f>
        <v>231</v>
      </c>
      <c r="B235" s="12" t="s">
        <v>408</v>
      </c>
      <c r="C235" s="21" t="s">
        <v>581</v>
      </c>
      <c r="D235" s="22" t="s">
        <v>513</v>
      </c>
      <c r="E235" s="21" t="s">
        <v>585</v>
      </c>
      <c r="F235" s="20" t="s">
        <v>18</v>
      </c>
      <c r="G235" s="21">
        <v>2</v>
      </c>
      <c r="H235" s="20">
        <v>800</v>
      </c>
      <c r="I235" s="21">
        <f t="shared" si="11"/>
        <v>1600</v>
      </c>
      <c r="J235" s="21">
        <f>SUM(I235:I776)-SUM(J236:J776)</f>
        <v>1600</v>
      </c>
      <c r="K235" s="21" t="s">
        <v>576</v>
      </c>
      <c r="L235" s="12" t="s">
        <v>20</v>
      </c>
    </row>
    <row r="236" s="2" customFormat="1" ht="27" customHeight="1" spans="1:12">
      <c r="A236" s="21">
        <f>COUNTA($A$3:A235)+1</f>
        <v>232</v>
      </c>
      <c r="B236" s="12" t="s">
        <v>408</v>
      </c>
      <c r="C236" s="21" t="s">
        <v>581</v>
      </c>
      <c r="D236" s="22" t="s">
        <v>513</v>
      </c>
      <c r="E236" s="21" t="s">
        <v>586</v>
      </c>
      <c r="F236" s="20" t="s">
        <v>18</v>
      </c>
      <c r="G236" s="21">
        <v>12</v>
      </c>
      <c r="H236" s="20">
        <v>800</v>
      </c>
      <c r="I236" s="21">
        <f t="shared" si="11"/>
        <v>9600</v>
      </c>
      <c r="J236" s="21">
        <f>SUM(I236:I777)-SUM(J237:J777)</f>
        <v>9600</v>
      </c>
      <c r="K236" s="21" t="s">
        <v>587</v>
      </c>
      <c r="L236" s="12" t="s">
        <v>20</v>
      </c>
    </row>
    <row r="237" s="2" customFormat="1" ht="27" customHeight="1" spans="1:12">
      <c r="A237" s="21">
        <f>COUNTA($A$3:A236)+1</f>
        <v>233</v>
      </c>
      <c r="B237" s="12" t="s">
        <v>408</v>
      </c>
      <c r="C237" s="21" t="s">
        <v>581</v>
      </c>
      <c r="D237" s="22" t="s">
        <v>513</v>
      </c>
      <c r="E237" s="21" t="s">
        <v>588</v>
      </c>
      <c r="F237" s="20" t="s">
        <v>18</v>
      </c>
      <c r="G237" s="21">
        <v>15</v>
      </c>
      <c r="H237" s="20">
        <v>800</v>
      </c>
      <c r="I237" s="21">
        <f t="shared" si="11"/>
        <v>12000</v>
      </c>
      <c r="J237" s="21">
        <f>SUM(I237:I778)-SUM(J238:J778)</f>
        <v>12000</v>
      </c>
      <c r="K237" s="21" t="s">
        <v>549</v>
      </c>
      <c r="L237" s="12" t="s">
        <v>20</v>
      </c>
    </row>
    <row r="238" s="2" customFormat="1" ht="27" customHeight="1" spans="1:12">
      <c r="A238" s="12">
        <f>COUNTA($A$3:A237)+1</f>
        <v>234</v>
      </c>
      <c r="B238" s="12" t="s">
        <v>408</v>
      </c>
      <c r="C238" s="21" t="s">
        <v>581</v>
      </c>
      <c r="D238" s="22" t="s">
        <v>513</v>
      </c>
      <c r="E238" s="12" t="s">
        <v>589</v>
      </c>
      <c r="F238" s="20" t="s">
        <v>18</v>
      </c>
      <c r="G238" s="21">
        <v>2</v>
      </c>
      <c r="H238" s="20">
        <v>800</v>
      </c>
      <c r="I238" s="21">
        <f t="shared" si="11"/>
        <v>1600</v>
      </c>
      <c r="J238" s="12">
        <f>SUM(I238:I781)-SUM(J239:J781)</f>
        <v>1600</v>
      </c>
      <c r="K238" s="21" t="s">
        <v>590</v>
      </c>
      <c r="L238" s="12" t="s">
        <v>20</v>
      </c>
    </row>
    <row r="239" s="2" customFormat="1" ht="27" customHeight="1" spans="1:12">
      <c r="A239" s="21">
        <f>COUNTA($A$3:A238)+1</f>
        <v>235</v>
      </c>
      <c r="B239" s="12" t="s">
        <v>408</v>
      </c>
      <c r="C239" s="21" t="s">
        <v>591</v>
      </c>
      <c r="D239" s="22" t="s">
        <v>513</v>
      </c>
      <c r="E239" s="21" t="s">
        <v>592</v>
      </c>
      <c r="F239" s="20" t="s">
        <v>18</v>
      </c>
      <c r="G239" s="21">
        <v>4</v>
      </c>
      <c r="H239" s="20">
        <v>800</v>
      </c>
      <c r="I239" s="21">
        <f t="shared" si="11"/>
        <v>3200</v>
      </c>
      <c r="J239" s="21">
        <f>SUM(I239:I782)-SUM(J240:J782)</f>
        <v>3200</v>
      </c>
      <c r="K239" s="21" t="s">
        <v>574</v>
      </c>
      <c r="L239" s="12" t="s">
        <v>20</v>
      </c>
    </row>
    <row r="240" s="2" customFormat="1" ht="27" customHeight="1" spans="1:12">
      <c r="A240" s="21">
        <f>COUNTA($A$3:A239)+1</f>
        <v>236</v>
      </c>
      <c r="B240" s="12" t="s">
        <v>408</v>
      </c>
      <c r="C240" s="21" t="s">
        <v>591</v>
      </c>
      <c r="D240" s="22" t="s">
        <v>513</v>
      </c>
      <c r="E240" s="21" t="s">
        <v>593</v>
      </c>
      <c r="F240" s="20" t="s">
        <v>18</v>
      </c>
      <c r="G240" s="21">
        <v>3</v>
      </c>
      <c r="H240" s="20">
        <v>800</v>
      </c>
      <c r="I240" s="21">
        <f t="shared" si="11"/>
        <v>2400</v>
      </c>
      <c r="J240" s="21">
        <f>SUM(I240:I783)-SUM(J241:J783)</f>
        <v>2400</v>
      </c>
      <c r="K240" s="21" t="s">
        <v>594</v>
      </c>
      <c r="L240" s="12" t="s">
        <v>20</v>
      </c>
    </row>
  </sheetData>
  <autoFilter ref="A3:L240">
    <extLst/>
  </autoFilter>
  <mergeCells count="12">
    <mergeCell ref="A1:L1"/>
    <mergeCell ref="F2:I2"/>
    <mergeCell ref="A2:A3"/>
    <mergeCell ref="A108:A109"/>
    <mergeCell ref="B2:B3"/>
    <mergeCell ref="C2:C3"/>
    <mergeCell ref="D2:D3"/>
    <mergeCell ref="E2:E3"/>
    <mergeCell ref="J2:J3"/>
    <mergeCell ref="J108:J109"/>
    <mergeCell ref="K2:K3"/>
    <mergeCell ref="L2:L3"/>
  </mergeCells>
  <pageMargins left="0.236111111111111" right="0.156944444444444"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斗笛</cp:lastModifiedBy>
  <dcterms:created xsi:type="dcterms:W3CDTF">2020-09-17T13:56:00Z</dcterms:created>
  <dcterms:modified xsi:type="dcterms:W3CDTF">2020-10-27T10:14:10Z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