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 activeTab="1"/>
  </bookViews>
  <sheets>
    <sheet name="管护奖补" sheetId="1" r:id="rId1"/>
    <sheet name="新建茶园" sheetId="2" r:id="rId2"/>
  </sheets>
  <definedNames>
    <definedName name="_xlnm._FilterDatabase" localSheetId="0" hidden="1">管护奖补!$A$3:$N$90</definedName>
    <definedName name="_xlnm._FilterDatabase" localSheetId="1" hidden="1">新建茶园!$A$3:$O$14</definedName>
    <definedName name="_xlnm.Print_Titles" localSheetId="0">管护奖补!$1:$3</definedName>
  </definedNames>
  <calcPr calcId="144525"/>
</workbook>
</file>

<file path=xl/sharedStrings.xml><?xml version="1.0" encoding="utf-8"?>
<sst xmlns="http://schemas.openxmlformats.org/spreadsheetml/2006/main" count="644" uniqueCount="263">
  <si>
    <t>石泉县2020年度经营主体和非建档立卡户发展茶叶产业奖补名单</t>
  </si>
  <si>
    <t>序号</t>
  </si>
  <si>
    <t>镇</t>
  </si>
  <si>
    <t>村组</t>
  </si>
  <si>
    <t>对象</t>
  </si>
  <si>
    <t>姓名</t>
  </si>
  <si>
    <t>申报情况</t>
  </si>
  <si>
    <t>核查情况</t>
  </si>
  <si>
    <t>身份证号</t>
  </si>
  <si>
    <t>折合人民币（元）</t>
  </si>
  <si>
    <t>属性</t>
  </si>
  <si>
    <t>改造管护规模（亩）</t>
  </si>
  <si>
    <t>奖补标准（800斤肥料1亩）</t>
  </si>
  <si>
    <t>奖补有机肥（斤）</t>
  </si>
  <si>
    <t>城关镇</t>
  </si>
  <si>
    <t>新联村二组</t>
  </si>
  <si>
    <t>农户个人</t>
  </si>
  <si>
    <t>谭家国</t>
  </si>
  <si>
    <t>61242***********01814</t>
  </si>
  <si>
    <t>非贫困户</t>
  </si>
  <si>
    <t>邱长水</t>
  </si>
  <si>
    <t>61242***********21816</t>
  </si>
  <si>
    <t>邱长生（大）</t>
  </si>
  <si>
    <t>61242***********31813</t>
  </si>
  <si>
    <t>李永松</t>
  </si>
  <si>
    <t>61242***********41819</t>
  </si>
  <si>
    <t>邱长松</t>
  </si>
  <si>
    <t>61242***********31811</t>
  </si>
  <si>
    <t>李永超</t>
  </si>
  <si>
    <t>61242***********01816</t>
  </si>
  <si>
    <t>陈太平</t>
  </si>
  <si>
    <t>61242***********61817</t>
  </si>
  <si>
    <t>中池镇</t>
  </si>
  <si>
    <t>军民村</t>
  </si>
  <si>
    <t>军民村集体股份经济合作社</t>
  </si>
  <si>
    <t>合作社</t>
  </si>
  <si>
    <t>后柳镇</t>
  </si>
  <si>
    <t>永红村   黑沟河村</t>
  </si>
  <si>
    <t>石泉县莲壶春绿茶有限责任公司</t>
  </si>
  <si>
    <t>崔荣钰</t>
  </si>
  <si>
    <t>61242***********30610</t>
  </si>
  <si>
    <t>公司</t>
  </si>
  <si>
    <t>磨石村</t>
  </si>
  <si>
    <t>陕西省碧水晨毫有限责任公司</t>
  </si>
  <si>
    <t>李定均</t>
  </si>
  <si>
    <t>61242***********00612</t>
  </si>
  <si>
    <t>一心村</t>
  </si>
  <si>
    <t>一心村集体股份经济合作社</t>
  </si>
  <si>
    <t>何清松</t>
  </si>
  <si>
    <t>61242***********10614</t>
  </si>
  <si>
    <t>金齐村一组</t>
  </si>
  <si>
    <t>阮连康</t>
  </si>
  <si>
    <t>61242***********64216</t>
  </si>
  <si>
    <t>刘亿高</t>
  </si>
  <si>
    <t>61242***********84217</t>
  </si>
  <si>
    <t>金齐村三组</t>
  </si>
  <si>
    <t>雷远忠</t>
  </si>
  <si>
    <t>61242***********84210</t>
  </si>
  <si>
    <t>袁代喜</t>
  </si>
  <si>
    <t>61242***********4421X</t>
  </si>
  <si>
    <t>金齐村四组</t>
  </si>
  <si>
    <t>杨学兰</t>
  </si>
  <si>
    <t>61242***********04228</t>
  </si>
  <si>
    <t>金齐村六组</t>
  </si>
  <si>
    <t>汪春花</t>
  </si>
  <si>
    <t>61242***********54224</t>
  </si>
  <si>
    <t>熨斗镇</t>
  </si>
  <si>
    <t>长岭村二组</t>
  </si>
  <si>
    <t>张诗林</t>
  </si>
  <si>
    <t>61242***********92819</t>
  </si>
  <si>
    <t>吕隆虎</t>
  </si>
  <si>
    <t>61242***********12815</t>
  </si>
  <si>
    <t>喜河镇</t>
  </si>
  <si>
    <t>田心村6组</t>
  </si>
  <si>
    <t>谢光银</t>
  </si>
  <si>
    <t>61242***********53816</t>
  </si>
  <si>
    <t>刘清顺</t>
  </si>
  <si>
    <t>61242***********13814</t>
  </si>
  <si>
    <t>田心村3组</t>
  </si>
  <si>
    <t>范芳超</t>
  </si>
  <si>
    <t>61242***********93812</t>
  </si>
  <si>
    <t>双沟村三组</t>
  </si>
  <si>
    <t>付江早</t>
  </si>
  <si>
    <t>61242***********23616</t>
  </si>
  <si>
    <t>晨光村3组</t>
  </si>
  <si>
    <t>蔡荣地</t>
  </si>
  <si>
    <t>61242***********53210</t>
  </si>
  <si>
    <t>盘龙村5组</t>
  </si>
  <si>
    <t>石泉县营盘梁农业发展专业合作社</t>
  </si>
  <si>
    <t>61242***********83629</t>
  </si>
  <si>
    <t>中心村3组</t>
  </si>
  <si>
    <t>石泉县喜河镇中心茶厂</t>
  </si>
  <si>
    <t>61242***********1321X</t>
  </si>
  <si>
    <t>挡山村3组</t>
  </si>
  <si>
    <t>石泉县康泉生态农业有限公司</t>
  </si>
  <si>
    <t>61242***********93213</t>
  </si>
  <si>
    <t>长阳村2组</t>
  </si>
  <si>
    <t>石泉县俊豪油料种植专业合作社</t>
  </si>
  <si>
    <t>61242***********1361X</t>
  </si>
  <si>
    <t>长顺村3组</t>
  </si>
  <si>
    <t>石泉县汉水晨雾绿茶有限公司</t>
  </si>
  <si>
    <t>61242***********83611</t>
  </si>
  <si>
    <t>先联村1组</t>
  </si>
  <si>
    <t>个人</t>
  </si>
  <si>
    <t>吕隆艳</t>
  </si>
  <si>
    <t>61242***********73031</t>
  </si>
  <si>
    <t>先联村4组</t>
  </si>
  <si>
    <t>彭光奇</t>
  </si>
  <si>
    <t>61242***********42816</t>
  </si>
  <si>
    <t>彭光银</t>
  </si>
  <si>
    <t>61242***********52814</t>
  </si>
  <si>
    <t>张守银</t>
  </si>
  <si>
    <t>61242***********52838</t>
  </si>
  <si>
    <t>袁成润</t>
  </si>
  <si>
    <t>61242***********72818</t>
  </si>
  <si>
    <t>王龙清</t>
  </si>
  <si>
    <t>61242***********23024</t>
  </si>
  <si>
    <t>先联村5组</t>
  </si>
  <si>
    <t>张守恒</t>
  </si>
  <si>
    <t>61242***********83017</t>
  </si>
  <si>
    <t>先联村7组</t>
  </si>
  <si>
    <t>熊明杰</t>
  </si>
  <si>
    <t>61242***********6301X</t>
  </si>
  <si>
    <t>张诗明</t>
  </si>
  <si>
    <t>61242***********53014</t>
  </si>
  <si>
    <t>先联村6组</t>
  </si>
  <si>
    <t>陈贤文</t>
  </si>
  <si>
    <t>61242***********93018</t>
  </si>
  <si>
    <t>板长村四组</t>
  </si>
  <si>
    <t>贾仕安</t>
  </si>
  <si>
    <t>61242***********7281X</t>
  </si>
  <si>
    <t>齐建村一组</t>
  </si>
  <si>
    <t>杨记才</t>
  </si>
  <si>
    <t>61242***********52816</t>
  </si>
  <si>
    <t>杨记荣</t>
  </si>
  <si>
    <t>61242***********32836</t>
  </si>
  <si>
    <t>杨记怀</t>
  </si>
  <si>
    <t>61242***********32816</t>
  </si>
  <si>
    <t>杨业全</t>
  </si>
  <si>
    <t>61242***********92814</t>
  </si>
  <si>
    <t>王天树</t>
  </si>
  <si>
    <t>61242***********62816</t>
  </si>
  <si>
    <t>向以明</t>
  </si>
  <si>
    <t>齐建村二组</t>
  </si>
  <si>
    <t>张平舟</t>
  </si>
  <si>
    <t>61242***********72810</t>
  </si>
  <si>
    <t>杨光斗</t>
  </si>
  <si>
    <t>61242***********12811</t>
  </si>
  <si>
    <t>齐建村三组</t>
  </si>
  <si>
    <t>陈美泽</t>
  </si>
  <si>
    <t>61242***********32818</t>
  </si>
  <si>
    <t>王尚平</t>
  </si>
  <si>
    <t>61242***********52812</t>
  </si>
  <si>
    <t>齐建村四组</t>
  </si>
  <si>
    <t>谢富勋</t>
  </si>
  <si>
    <t>61242***********92812</t>
  </si>
  <si>
    <t>谢全勋</t>
  </si>
  <si>
    <t>61242***********02814</t>
  </si>
  <si>
    <t>谢建友</t>
  </si>
  <si>
    <t>61242***********42813</t>
  </si>
  <si>
    <t>何三树</t>
  </si>
  <si>
    <t>61213***********54511</t>
  </si>
  <si>
    <t>胡泽香</t>
  </si>
  <si>
    <t>61242***********42828</t>
  </si>
  <si>
    <t>谢飘升</t>
  </si>
  <si>
    <t>61242***********12812</t>
  </si>
  <si>
    <t>谢飘元</t>
  </si>
  <si>
    <t>61242***********12817</t>
  </si>
  <si>
    <t>双坪村二组</t>
  </si>
  <si>
    <t>余恒兴</t>
  </si>
  <si>
    <t>61242***********82814</t>
  </si>
  <si>
    <t>肖良刚</t>
  </si>
  <si>
    <t>61242***********8283X</t>
  </si>
  <si>
    <t>彭东</t>
  </si>
  <si>
    <t>61242***********42812</t>
  </si>
  <si>
    <t>张书兵</t>
  </si>
  <si>
    <t>61242***********92813</t>
  </si>
  <si>
    <t>凃贤付</t>
  </si>
  <si>
    <t>61242***********1281X</t>
  </si>
  <si>
    <t>长岭村四组</t>
  </si>
  <si>
    <t>冉广兵</t>
  </si>
  <si>
    <t>61242***********62817</t>
  </si>
  <si>
    <t>杨兴明</t>
  </si>
  <si>
    <t>长岭村三组</t>
  </si>
  <si>
    <t>王天柱</t>
  </si>
  <si>
    <t>邓德申</t>
  </si>
  <si>
    <t>61242***********12814</t>
  </si>
  <si>
    <t>张诗勇</t>
  </si>
  <si>
    <t>梅可登</t>
  </si>
  <si>
    <t>61242***********22817</t>
  </si>
  <si>
    <t>吕隆青</t>
  </si>
  <si>
    <t>61242***********62833</t>
  </si>
  <si>
    <t>吕隆毕</t>
  </si>
  <si>
    <t>瓦子沟村四组</t>
  </si>
  <si>
    <t>张豪</t>
  </si>
  <si>
    <t>61242***********42810</t>
  </si>
  <si>
    <t>瓦子沟村五组</t>
  </si>
  <si>
    <t>胡泽章</t>
  </si>
  <si>
    <t>胡洪国</t>
  </si>
  <si>
    <t>61242***********62810</t>
  </si>
  <si>
    <t>中河村3组</t>
  </si>
  <si>
    <t>张绪宽</t>
  </si>
  <si>
    <t>61242***********32834</t>
  </si>
  <si>
    <t>中河村2组</t>
  </si>
  <si>
    <t>张远伯</t>
  </si>
  <si>
    <t>61242***********32833</t>
  </si>
  <si>
    <t>庞清和</t>
  </si>
  <si>
    <t>61242***********83014</t>
  </si>
  <si>
    <t>孟天毅</t>
  </si>
  <si>
    <t>61242***********13035</t>
  </si>
  <si>
    <t>先联村2组</t>
  </si>
  <si>
    <t>张诗银</t>
  </si>
  <si>
    <t>61242***********33017</t>
  </si>
  <si>
    <t>王明生</t>
  </si>
  <si>
    <t>胡洪贵</t>
  </si>
  <si>
    <t>61242***********92818</t>
  </si>
  <si>
    <t>61242***********32813</t>
  </si>
  <si>
    <t>61242***********52819</t>
  </si>
  <si>
    <t>双坪村三组</t>
  </si>
  <si>
    <t>曾定华</t>
  </si>
  <si>
    <t>61242***********32811</t>
  </si>
  <si>
    <t>曾定文</t>
  </si>
  <si>
    <t>61242***********22850</t>
  </si>
  <si>
    <t>杨业红</t>
  </si>
  <si>
    <t>杨记贵</t>
  </si>
  <si>
    <t>杨业华（大）</t>
  </si>
  <si>
    <t>61242***********42817</t>
  </si>
  <si>
    <t>申报对象</t>
  </si>
  <si>
    <t>户主姓名</t>
  </si>
  <si>
    <t>农户属性</t>
  </si>
  <si>
    <t>名 称</t>
  </si>
  <si>
    <t>规模</t>
  </si>
  <si>
    <r>
      <rPr>
        <sz val="12"/>
        <rFont val="黑体"/>
        <charset val="134"/>
      </rPr>
      <t xml:space="preserve">奖补标准  </t>
    </r>
    <r>
      <rPr>
        <sz val="10"/>
        <rFont val="黑体"/>
        <charset val="134"/>
      </rPr>
      <t>（元/亩）</t>
    </r>
  </si>
  <si>
    <t>奖补金额（元）</t>
  </si>
  <si>
    <t>农户</t>
  </si>
  <si>
    <t>王支柱</t>
  </si>
  <si>
    <t>晨光村4组</t>
  </si>
  <si>
    <t>新建茶园</t>
  </si>
  <si>
    <t>61242***********33212</t>
  </si>
  <si>
    <t>万楚林</t>
  </si>
  <si>
    <t>61242***********16656</t>
  </si>
  <si>
    <t>黄生学</t>
  </si>
  <si>
    <t>61242***********73219</t>
  </si>
  <si>
    <t>辛永亮</t>
  </si>
  <si>
    <t>61242***********13219</t>
  </si>
  <si>
    <t>余其银</t>
  </si>
  <si>
    <t>晨光村2组</t>
  </si>
  <si>
    <t>61242***********83230</t>
  </si>
  <si>
    <t>孙启贵</t>
  </si>
  <si>
    <t>晨光村5组</t>
  </si>
  <si>
    <t>61242***********63214</t>
  </si>
  <si>
    <t>朱品寿</t>
  </si>
  <si>
    <t>61242***********23234</t>
  </si>
  <si>
    <t>刘恩贵</t>
  </si>
  <si>
    <t>61242***********93210</t>
  </si>
  <si>
    <t>孙远勇</t>
  </si>
  <si>
    <t>61242***********33216</t>
  </si>
  <si>
    <t>石泉县中池镇军民村集体股份经济合作社</t>
  </si>
  <si>
    <t>李刚</t>
  </si>
  <si>
    <t>军民村三组</t>
  </si>
  <si>
    <t>油茶</t>
  </si>
  <si>
    <t>61242***********50611</t>
  </si>
  <si>
    <t>磨石九组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</si>
</sst>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</numFmts>
  <fonts count="28">
    <font>
      <sz val="11"/>
      <color theme="1"/>
      <name val="宋体"/>
      <charset val="134"/>
      <scheme val="minor"/>
    </font>
    <font>
      <sz val="10"/>
      <color theme="1"/>
      <name val="Arial"/>
      <charset val="134"/>
    </font>
    <font>
      <sz val="11"/>
      <name val="宋体"/>
      <charset val="134"/>
      <scheme val="minor"/>
    </font>
    <font>
      <b/>
      <sz val="18"/>
      <name val="方正大标宋简体"/>
      <charset val="134"/>
    </font>
    <font>
      <sz val="10"/>
      <name val="宋体"/>
      <charset val="134"/>
    </font>
    <font>
      <sz val="12"/>
      <name val="黑体"/>
      <charset val="134"/>
    </font>
    <font>
      <sz val="10"/>
      <name val="Arial"/>
      <charset val="134"/>
    </font>
    <font>
      <sz val="11"/>
      <name val="宋体"/>
      <charset val="134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0061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0"/>
      <name val="黑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4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7" fillId="19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0" fillId="11" borderId="5" applyNumberFormat="0" applyFont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14" fillId="9" borderId="4" applyNumberFormat="0" applyAlignment="0" applyProtection="0">
      <alignment vertical="center"/>
    </xf>
    <xf numFmtId="0" fontId="16" fillId="9" borderId="6" applyNumberFormat="0" applyAlignment="0" applyProtection="0">
      <alignment vertical="center"/>
    </xf>
    <xf numFmtId="0" fontId="23" fillId="28" borderId="9" applyNumberFormat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10" fillId="0" borderId="2" applyNumberFormat="0" applyFill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1" fillId="0" borderId="0"/>
  </cellStyleXfs>
  <cellXfs count="20">
    <xf numFmtId="0" fontId="0" fillId="0" borderId="0" xfId="0">
      <alignment vertical="center"/>
    </xf>
    <xf numFmtId="0" fontId="1" fillId="0" borderId="0" xfId="49" applyAlignment="1">
      <alignment horizontal="center"/>
    </xf>
    <xf numFmtId="0" fontId="2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4" fillId="0" borderId="1" xfId="49" applyFont="1" applyFill="1" applyBorder="1" applyAlignment="1">
      <alignment horizontal="center" vertical="center"/>
    </xf>
    <xf numFmtId="0" fontId="5" fillId="0" borderId="1" xfId="49" applyFont="1" applyFill="1" applyBorder="1" applyAlignment="1">
      <alignment horizontal="center" vertical="center" wrapText="1"/>
    </xf>
    <xf numFmtId="0" fontId="6" fillId="0" borderId="1" xfId="49" applyFont="1" applyFill="1" applyBorder="1" applyAlignment="1">
      <alignment horizontal="center" vertical="center"/>
    </xf>
    <xf numFmtId="0" fontId="7" fillId="0" borderId="1" xfId="49" applyFont="1" applyFill="1" applyBorder="1" applyAlignment="1">
      <alignment horizontal="center" vertical="center" wrapText="1"/>
    </xf>
    <xf numFmtId="0" fontId="7" fillId="0" borderId="1" xfId="49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0" fontId="2" fillId="0" borderId="1" xfId="49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4" fontId="7" fillId="0" borderId="1" xfId="49" applyNumberFormat="1" applyFont="1" applyFill="1" applyBorder="1" applyAlignment="1" applyProtection="1">
      <alignment horizontal="center" vertical="center" wrapText="1" shrinkToFit="1"/>
    </xf>
    <xf numFmtId="49" fontId="7" fillId="0" borderId="1" xfId="49" applyNumberFormat="1" applyFont="1" applyFill="1" applyBorder="1" applyAlignment="1" applyProtection="1">
      <alignment horizontal="center" vertical="center" wrapText="1" shrinkToFit="1"/>
    </xf>
    <xf numFmtId="0" fontId="7" fillId="0" borderId="1" xfId="0" applyFont="1" applyFill="1" applyBorder="1" applyAlignment="1">
      <alignment horizontal="center" vertical="center" wrapText="1" shrinkToFit="1"/>
    </xf>
    <xf numFmtId="0" fontId="2" fillId="0" borderId="1" xfId="0" applyNumberFormat="1" applyFont="1" applyBorder="1" applyAlignment="1">
      <alignment horizontal="center" vertical="center" wrapText="1"/>
    </xf>
    <xf numFmtId="49" fontId="7" fillId="0" borderId="1" xfId="49" applyNumberFormat="1" applyFont="1" applyFill="1" applyBorder="1" applyAlignment="1" applyProtection="1">
      <alignment horizontal="center" vertical="center" wrapText="1" shrinkToFit="1"/>
      <protection locked="0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Normal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90"/>
  <sheetViews>
    <sheetView workbookViewId="0">
      <pane ySplit="3" topLeftCell="A4" activePane="bottomLeft" state="frozen"/>
      <selection/>
      <selection pane="bottomLeft" activeCell="A4" sqref="A4:A90"/>
    </sheetView>
  </sheetViews>
  <sheetFormatPr defaultColWidth="9" defaultRowHeight="13.5"/>
  <cols>
    <col min="1" max="1" width="5" style="13" customWidth="1"/>
    <col min="2" max="2" width="9" style="13"/>
    <col min="3" max="3" width="10.25" style="13" customWidth="1"/>
    <col min="4" max="4" width="17" style="13" customWidth="1"/>
    <col min="5" max="5" width="10.25" style="13" customWidth="1"/>
    <col min="6" max="10" width="9" style="13"/>
    <col min="11" max="11" width="8.25" style="13" customWidth="1"/>
    <col min="12" max="12" width="24.625" style="13" customWidth="1"/>
    <col min="13" max="13" width="8.125" style="13" customWidth="1"/>
    <col min="14" max="16384" width="9" style="13"/>
  </cols>
  <sheetData>
    <row r="1" ht="63" customHeight="1" spans="1:14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</row>
    <row r="2" ht="27" customHeight="1" spans="1:14">
      <c r="A2" s="14" t="s">
        <v>1</v>
      </c>
      <c r="B2" s="8" t="s">
        <v>2</v>
      </c>
      <c r="C2" s="8" t="s">
        <v>3</v>
      </c>
      <c r="D2" s="8" t="s">
        <v>4</v>
      </c>
      <c r="E2" s="8" t="s">
        <v>5</v>
      </c>
      <c r="F2" s="8" t="s">
        <v>6</v>
      </c>
      <c r="G2" s="8"/>
      <c r="H2" s="8"/>
      <c r="I2" s="8" t="s">
        <v>7</v>
      </c>
      <c r="J2" s="8"/>
      <c r="K2" s="8"/>
      <c r="L2" s="8" t="s">
        <v>8</v>
      </c>
      <c r="M2" s="10" t="s">
        <v>9</v>
      </c>
      <c r="N2" s="14" t="s">
        <v>10</v>
      </c>
    </row>
    <row r="3" ht="54" spans="1:14">
      <c r="A3" s="14"/>
      <c r="B3" s="8"/>
      <c r="C3" s="8"/>
      <c r="D3" s="8"/>
      <c r="E3" s="8"/>
      <c r="F3" s="8" t="s">
        <v>11</v>
      </c>
      <c r="G3" s="8" t="s">
        <v>12</v>
      </c>
      <c r="H3" s="8" t="s">
        <v>13</v>
      </c>
      <c r="I3" s="8" t="s">
        <v>11</v>
      </c>
      <c r="J3" s="8" t="s">
        <v>12</v>
      </c>
      <c r="K3" s="8" t="s">
        <v>13</v>
      </c>
      <c r="L3" s="8"/>
      <c r="M3" s="10"/>
      <c r="N3" s="14"/>
    </row>
    <row r="4" ht="27" customHeight="1" spans="1:14">
      <c r="A4" s="10">
        <v>1</v>
      </c>
      <c r="B4" s="8" t="s">
        <v>14</v>
      </c>
      <c r="C4" s="8" t="s">
        <v>15</v>
      </c>
      <c r="D4" s="10" t="s">
        <v>16</v>
      </c>
      <c r="E4" s="8" t="s">
        <v>17</v>
      </c>
      <c r="F4" s="8">
        <v>5</v>
      </c>
      <c r="G4" s="8">
        <v>800</v>
      </c>
      <c r="H4" s="8">
        <v>4000</v>
      </c>
      <c r="I4" s="8">
        <v>5</v>
      </c>
      <c r="J4" s="8">
        <v>800</v>
      </c>
      <c r="K4" s="8">
        <f>I:I*J:J</f>
        <v>4000</v>
      </c>
      <c r="L4" s="19" t="s">
        <v>18</v>
      </c>
      <c r="M4" s="10">
        <f>K4/2000*1300</f>
        <v>2600</v>
      </c>
      <c r="N4" s="14" t="s">
        <v>19</v>
      </c>
    </row>
    <row r="5" ht="27" customHeight="1" spans="1:14">
      <c r="A5" s="10">
        <v>2</v>
      </c>
      <c r="B5" s="8" t="s">
        <v>14</v>
      </c>
      <c r="C5" s="8" t="s">
        <v>15</v>
      </c>
      <c r="D5" s="10" t="s">
        <v>16</v>
      </c>
      <c r="E5" s="8" t="s">
        <v>20</v>
      </c>
      <c r="F5" s="8">
        <v>7.2</v>
      </c>
      <c r="G5" s="8">
        <v>800</v>
      </c>
      <c r="H5" s="8">
        <v>5760</v>
      </c>
      <c r="I5" s="8">
        <v>7.2</v>
      </c>
      <c r="J5" s="8">
        <v>800</v>
      </c>
      <c r="K5" s="8">
        <f>I:I*J:J</f>
        <v>5760</v>
      </c>
      <c r="L5" s="19" t="s">
        <v>21</v>
      </c>
      <c r="M5" s="10">
        <f t="shared" ref="M5:M68" si="0">K5/2000*1300</f>
        <v>3744</v>
      </c>
      <c r="N5" s="14" t="s">
        <v>19</v>
      </c>
    </row>
    <row r="6" ht="27" customHeight="1" spans="1:14">
      <c r="A6" s="10">
        <v>3</v>
      </c>
      <c r="B6" s="8" t="s">
        <v>14</v>
      </c>
      <c r="C6" s="8" t="s">
        <v>15</v>
      </c>
      <c r="D6" s="10" t="s">
        <v>16</v>
      </c>
      <c r="E6" s="8" t="s">
        <v>22</v>
      </c>
      <c r="F6" s="8">
        <v>5</v>
      </c>
      <c r="G6" s="8">
        <v>800</v>
      </c>
      <c r="H6" s="8">
        <v>4000</v>
      </c>
      <c r="I6" s="8">
        <v>5</v>
      </c>
      <c r="J6" s="8">
        <v>800</v>
      </c>
      <c r="K6" s="8">
        <f>I:I*J:J</f>
        <v>4000</v>
      </c>
      <c r="L6" s="8" t="s">
        <v>23</v>
      </c>
      <c r="M6" s="10">
        <f t="shared" si="0"/>
        <v>2600</v>
      </c>
      <c r="N6" s="14" t="s">
        <v>19</v>
      </c>
    </row>
    <row r="7" ht="27" customHeight="1" spans="1:14">
      <c r="A7" s="10">
        <v>4</v>
      </c>
      <c r="B7" s="8" t="s">
        <v>14</v>
      </c>
      <c r="C7" s="8" t="s">
        <v>15</v>
      </c>
      <c r="D7" s="10" t="s">
        <v>16</v>
      </c>
      <c r="E7" s="8" t="s">
        <v>24</v>
      </c>
      <c r="F7" s="8">
        <v>5</v>
      </c>
      <c r="G7" s="8">
        <v>800</v>
      </c>
      <c r="H7" s="8">
        <v>4000</v>
      </c>
      <c r="I7" s="8">
        <v>5</v>
      </c>
      <c r="J7" s="8">
        <v>800</v>
      </c>
      <c r="K7" s="8">
        <f>I:I*J:J</f>
        <v>4000</v>
      </c>
      <c r="L7" s="19" t="s">
        <v>25</v>
      </c>
      <c r="M7" s="10">
        <f t="shared" si="0"/>
        <v>2600</v>
      </c>
      <c r="N7" s="14" t="s">
        <v>19</v>
      </c>
    </row>
    <row r="8" ht="27" customHeight="1" spans="1:14">
      <c r="A8" s="10">
        <v>5</v>
      </c>
      <c r="B8" s="8" t="s">
        <v>14</v>
      </c>
      <c r="C8" s="8" t="s">
        <v>15</v>
      </c>
      <c r="D8" s="10" t="s">
        <v>16</v>
      </c>
      <c r="E8" s="8" t="s">
        <v>26</v>
      </c>
      <c r="F8" s="8">
        <v>5</v>
      </c>
      <c r="G8" s="8">
        <v>800</v>
      </c>
      <c r="H8" s="8">
        <v>4000</v>
      </c>
      <c r="I8" s="8">
        <v>5</v>
      </c>
      <c r="J8" s="8">
        <v>800</v>
      </c>
      <c r="K8" s="8">
        <f>I:I*J:J</f>
        <v>4000</v>
      </c>
      <c r="L8" s="19" t="s">
        <v>27</v>
      </c>
      <c r="M8" s="10">
        <f t="shared" si="0"/>
        <v>2600</v>
      </c>
      <c r="N8" s="14" t="s">
        <v>19</v>
      </c>
    </row>
    <row r="9" ht="27" customHeight="1" spans="1:14">
      <c r="A9" s="10">
        <v>6</v>
      </c>
      <c r="B9" s="8" t="s">
        <v>14</v>
      </c>
      <c r="C9" s="8" t="s">
        <v>15</v>
      </c>
      <c r="D9" s="10" t="s">
        <v>16</v>
      </c>
      <c r="E9" s="8" t="s">
        <v>28</v>
      </c>
      <c r="F9" s="8">
        <v>14.3</v>
      </c>
      <c r="G9" s="8">
        <v>800</v>
      </c>
      <c r="H9" s="8">
        <v>11440</v>
      </c>
      <c r="I9" s="8">
        <v>14.3</v>
      </c>
      <c r="J9" s="8">
        <v>800</v>
      </c>
      <c r="K9" s="8">
        <f>I:I*J:J</f>
        <v>11440</v>
      </c>
      <c r="L9" s="19" t="s">
        <v>29</v>
      </c>
      <c r="M9" s="10">
        <f t="shared" si="0"/>
        <v>7436</v>
      </c>
      <c r="N9" s="14" t="s">
        <v>19</v>
      </c>
    </row>
    <row r="10" ht="27" customHeight="1" spans="1:14">
      <c r="A10" s="10">
        <v>7</v>
      </c>
      <c r="B10" s="8" t="s">
        <v>14</v>
      </c>
      <c r="C10" s="8" t="s">
        <v>15</v>
      </c>
      <c r="D10" s="10" t="s">
        <v>16</v>
      </c>
      <c r="E10" s="8" t="s">
        <v>30</v>
      </c>
      <c r="F10" s="8">
        <v>9.6</v>
      </c>
      <c r="G10" s="8">
        <v>800</v>
      </c>
      <c r="H10" s="8">
        <v>7680</v>
      </c>
      <c r="I10" s="8">
        <v>9.6</v>
      </c>
      <c r="J10" s="8">
        <v>800</v>
      </c>
      <c r="K10" s="8">
        <f>I:I*J:J</f>
        <v>7680</v>
      </c>
      <c r="L10" s="19" t="s">
        <v>31</v>
      </c>
      <c r="M10" s="10">
        <f t="shared" si="0"/>
        <v>4992</v>
      </c>
      <c r="N10" s="14" t="s">
        <v>19</v>
      </c>
    </row>
    <row r="11" ht="27" customHeight="1" spans="1:14">
      <c r="A11" s="10">
        <v>8</v>
      </c>
      <c r="B11" s="8" t="s">
        <v>32</v>
      </c>
      <c r="C11" s="8" t="s">
        <v>33</v>
      </c>
      <c r="D11" s="8" t="s">
        <v>34</v>
      </c>
      <c r="E11" s="8" t="s">
        <v>35</v>
      </c>
      <c r="F11" s="8">
        <v>200</v>
      </c>
      <c r="G11" s="8">
        <v>800</v>
      </c>
      <c r="H11" s="8">
        <f t="shared" ref="H11:H22" si="1">F11*G11</f>
        <v>160000</v>
      </c>
      <c r="I11" s="8">
        <v>200</v>
      </c>
      <c r="J11" s="8">
        <v>800</v>
      </c>
      <c r="K11" s="8">
        <v>160000</v>
      </c>
      <c r="L11" s="8"/>
      <c r="M11" s="10">
        <f t="shared" si="0"/>
        <v>104000</v>
      </c>
      <c r="N11" s="14" t="s">
        <v>35</v>
      </c>
    </row>
    <row r="12" ht="27" customHeight="1" spans="1:14">
      <c r="A12" s="10">
        <v>9</v>
      </c>
      <c r="B12" s="8" t="s">
        <v>36</v>
      </c>
      <c r="C12" s="8" t="s">
        <v>37</v>
      </c>
      <c r="D12" s="8" t="s">
        <v>38</v>
      </c>
      <c r="E12" s="8" t="s">
        <v>39</v>
      </c>
      <c r="F12" s="8">
        <v>284</v>
      </c>
      <c r="G12" s="8">
        <v>800</v>
      </c>
      <c r="H12" s="8">
        <f t="shared" si="1"/>
        <v>227200</v>
      </c>
      <c r="I12" s="8">
        <f t="shared" ref="I12:I20" si="2">F12</f>
        <v>284</v>
      </c>
      <c r="J12" s="8">
        <v>800</v>
      </c>
      <c r="K12" s="8">
        <f t="shared" ref="K12:K14" si="3">F12*G12</f>
        <v>227200</v>
      </c>
      <c r="L12" s="8" t="s">
        <v>40</v>
      </c>
      <c r="M12" s="10">
        <f t="shared" si="0"/>
        <v>147680</v>
      </c>
      <c r="N12" s="14" t="s">
        <v>41</v>
      </c>
    </row>
    <row r="13" ht="27" customHeight="1" spans="1:14">
      <c r="A13" s="10">
        <v>10</v>
      </c>
      <c r="B13" s="8" t="s">
        <v>36</v>
      </c>
      <c r="C13" s="8" t="s">
        <v>42</v>
      </c>
      <c r="D13" s="8" t="s">
        <v>43</v>
      </c>
      <c r="E13" s="8" t="s">
        <v>44</v>
      </c>
      <c r="F13" s="8">
        <v>82.45</v>
      </c>
      <c r="G13" s="8">
        <v>800</v>
      </c>
      <c r="H13" s="8">
        <f t="shared" si="1"/>
        <v>65960</v>
      </c>
      <c r="I13" s="8">
        <f t="shared" si="2"/>
        <v>82.45</v>
      </c>
      <c r="J13" s="8">
        <v>800</v>
      </c>
      <c r="K13" s="8">
        <f t="shared" si="3"/>
        <v>65960</v>
      </c>
      <c r="L13" s="8" t="s">
        <v>45</v>
      </c>
      <c r="M13" s="10">
        <f t="shared" si="0"/>
        <v>42874</v>
      </c>
      <c r="N13" s="14" t="s">
        <v>41</v>
      </c>
    </row>
    <row r="14" ht="27" customHeight="1" spans="1:14">
      <c r="A14" s="10">
        <v>11</v>
      </c>
      <c r="B14" s="8" t="s">
        <v>36</v>
      </c>
      <c r="C14" s="8" t="s">
        <v>46</v>
      </c>
      <c r="D14" s="8" t="s">
        <v>47</v>
      </c>
      <c r="E14" s="8" t="s">
        <v>48</v>
      </c>
      <c r="F14" s="15">
        <v>335.3</v>
      </c>
      <c r="G14" s="8">
        <v>800</v>
      </c>
      <c r="H14" s="8">
        <f t="shared" si="1"/>
        <v>268240</v>
      </c>
      <c r="I14" s="8">
        <f t="shared" si="2"/>
        <v>335.3</v>
      </c>
      <c r="J14" s="8">
        <v>800</v>
      </c>
      <c r="K14" s="8">
        <f t="shared" si="3"/>
        <v>268240</v>
      </c>
      <c r="L14" s="8" t="s">
        <v>49</v>
      </c>
      <c r="M14" s="10">
        <f t="shared" si="0"/>
        <v>174356</v>
      </c>
      <c r="N14" s="14" t="s">
        <v>35</v>
      </c>
    </row>
    <row r="15" ht="27" customHeight="1" spans="1:14">
      <c r="A15" s="10">
        <v>12</v>
      </c>
      <c r="B15" s="8" t="s">
        <v>36</v>
      </c>
      <c r="C15" s="8" t="s">
        <v>50</v>
      </c>
      <c r="D15" s="10" t="s">
        <v>16</v>
      </c>
      <c r="E15" s="16" t="s">
        <v>51</v>
      </c>
      <c r="F15" s="15">
        <v>5</v>
      </c>
      <c r="G15" s="8">
        <v>800</v>
      </c>
      <c r="H15" s="8">
        <f t="shared" si="1"/>
        <v>4000</v>
      </c>
      <c r="I15" s="8">
        <f t="shared" si="2"/>
        <v>5</v>
      </c>
      <c r="J15" s="8">
        <v>800</v>
      </c>
      <c r="K15" s="8">
        <f t="shared" ref="K15:K20" si="4">+F15*800</f>
        <v>4000</v>
      </c>
      <c r="L15" s="16" t="s">
        <v>52</v>
      </c>
      <c r="M15" s="10">
        <f t="shared" si="0"/>
        <v>2600</v>
      </c>
      <c r="N15" s="14" t="s">
        <v>19</v>
      </c>
    </row>
    <row r="16" ht="27" customHeight="1" spans="1:14">
      <c r="A16" s="10">
        <v>13</v>
      </c>
      <c r="B16" s="8" t="s">
        <v>36</v>
      </c>
      <c r="C16" s="8" t="s">
        <v>50</v>
      </c>
      <c r="D16" s="10" t="s">
        <v>16</v>
      </c>
      <c r="E16" s="16" t="s">
        <v>53</v>
      </c>
      <c r="F16" s="15">
        <v>5</v>
      </c>
      <c r="G16" s="8">
        <v>800</v>
      </c>
      <c r="H16" s="8">
        <f t="shared" si="1"/>
        <v>4000</v>
      </c>
      <c r="I16" s="8">
        <f t="shared" si="2"/>
        <v>5</v>
      </c>
      <c r="J16" s="8">
        <v>800</v>
      </c>
      <c r="K16" s="8">
        <f t="shared" si="4"/>
        <v>4000</v>
      </c>
      <c r="L16" s="16" t="s">
        <v>54</v>
      </c>
      <c r="M16" s="10">
        <f t="shared" si="0"/>
        <v>2600</v>
      </c>
      <c r="N16" s="14" t="s">
        <v>19</v>
      </c>
    </row>
    <row r="17" ht="27" customHeight="1" spans="1:14">
      <c r="A17" s="10">
        <v>14</v>
      </c>
      <c r="B17" s="8" t="s">
        <v>36</v>
      </c>
      <c r="C17" s="8" t="s">
        <v>55</v>
      </c>
      <c r="D17" s="10" t="s">
        <v>16</v>
      </c>
      <c r="E17" s="16" t="s">
        <v>56</v>
      </c>
      <c r="F17" s="15">
        <v>7</v>
      </c>
      <c r="G17" s="8">
        <v>800</v>
      </c>
      <c r="H17" s="8">
        <f t="shared" si="1"/>
        <v>5600</v>
      </c>
      <c r="I17" s="8">
        <f t="shared" si="2"/>
        <v>7</v>
      </c>
      <c r="J17" s="8">
        <v>800</v>
      </c>
      <c r="K17" s="8">
        <f t="shared" si="4"/>
        <v>5600</v>
      </c>
      <c r="L17" s="16" t="s">
        <v>57</v>
      </c>
      <c r="M17" s="10">
        <f t="shared" si="0"/>
        <v>3640</v>
      </c>
      <c r="N17" s="14" t="s">
        <v>19</v>
      </c>
    </row>
    <row r="18" ht="27" customHeight="1" spans="1:14">
      <c r="A18" s="10">
        <v>15</v>
      </c>
      <c r="B18" s="8" t="s">
        <v>36</v>
      </c>
      <c r="C18" s="8" t="s">
        <v>55</v>
      </c>
      <c r="D18" s="10" t="s">
        <v>16</v>
      </c>
      <c r="E18" s="16" t="s">
        <v>58</v>
      </c>
      <c r="F18" s="15">
        <v>5</v>
      </c>
      <c r="G18" s="8">
        <v>800</v>
      </c>
      <c r="H18" s="8">
        <f t="shared" si="1"/>
        <v>4000</v>
      </c>
      <c r="I18" s="8">
        <f t="shared" si="2"/>
        <v>5</v>
      </c>
      <c r="J18" s="8">
        <v>800</v>
      </c>
      <c r="K18" s="8">
        <f t="shared" si="4"/>
        <v>4000</v>
      </c>
      <c r="L18" s="16" t="s">
        <v>59</v>
      </c>
      <c r="M18" s="10">
        <f t="shared" si="0"/>
        <v>2600</v>
      </c>
      <c r="N18" s="14" t="s">
        <v>19</v>
      </c>
    </row>
    <row r="19" ht="27" customHeight="1" spans="1:14">
      <c r="A19" s="10">
        <v>16</v>
      </c>
      <c r="B19" s="8" t="s">
        <v>36</v>
      </c>
      <c r="C19" s="8" t="s">
        <v>60</v>
      </c>
      <c r="D19" s="10" t="s">
        <v>16</v>
      </c>
      <c r="E19" s="16" t="s">
        <v>61</v>
      </c>
      <c r="F19" s="15">
        <v>8</v>
      </c>
      <c r="G19" s="8">
        <v>800</v>
      </c>
      <c r="H19" s="8">
        <f t="shared" si="1"/>
        <v>6400</v>
      </c>
      <c r="I19" s="8">
        <f t="shared" si="2"/>
        <v>8</v>
      </c>
      <c r="J19" s="8">
        <v>800</v>
      </c>
      <c r="K19" s="8">
        <f t="shared" si="4"/>
        <v>6400</v>
      </c>
      <c r="L19" s="16" t="s">
        <v>62</v>
      </c>
      <c r="M19" s="10">
        <f t="shared" si="0"/>
        <v>4160</v>
      </c>
      <c r="N19" s="14" t="s">
        <v>19</v>
      </c>
    </row>
    <row r="20" ht="27" customHeight="1" spans="1:14">
      <c r="A20" s="10">
        <v>17</v>
      </c>
      <c r="B20" s="8" t="s">
        <v>36</v>
      </c>
      <c r="C20" s="8" t="s">
        <v>63</v>
      </c>
      <c r="D20" s="10" t="s">
        <v>16</v>
      </c>
      <c r="E20" s="16" t="s">
        <v>64</v>
      </c>
      <c r="F20" s="15">
        <v>8</v>
      </c>
      <c r="G20" s="8">
        <v>800</v>
      </c>
      <c r="H20" s="8">
        <f t="shared" si="1"/>
        <v>6400</v>
      </c>
      <c r="I20" s="8">
        <f t="shared" si="2"/>
        <v>8</v>
      </c>
      <c r="J20" s="8">
        <v>800</v>
      </c>
      <c r="K20" s="8">
        <f t="shared" si="4"/>
        <v>6400</v>
      </c>
      <c r="L20" s="16" t="s">
        <v>65</v>
      </c>
      <c r="M20" s="10">
        <f t="shared" si="0"/>
        <v>4160</v>
      </c>
      <c r="N20" s="14" t="s">
        <v>19</v>
      </c>
    </row>
    <row r="21" ht="27" customHeight="1" spans="1:14">
      <c r="A21" s="10">
        <v>18</v>
      </c>
      <c r="B21" s="8" t="s">
        <v>66</v>
      </c>
      <c r="C21" s="8" t="s">
        <v>67</v>
      </c>
      <c r="D21" s="10" t="s">
        <v>16</v>
      </c>
      <c r="E21" s="8" t="s">
        <v>68</v>
      </c>
      <c r="F21" s="8">
        <v>5</v>
      </c>
      <c r="G21" s="8">
        <v>800</v>
      </c>
      <c r="H21" s="8">
        <f t="shared" si="1"/>
        <v>4000</v>
      </c>
      <c r="I21" s="8">
        <v>5</v>
      </c>
      <c r="J21" s="8">
        <v>800</v>
      </c>
      <c r="K21" s="8">
        <f>I21*J21</f>
        <v>4000</v>
      </c>
      <c r="L21" s="8" t="s">
        <v>69</v>
      </c>
      <c r="M21" s="10">
        <f t="shared" si="0"/>
        <v>2600</v>
      </c>
      <c r="N21" s="14" t="s">
        <v>19</v>
      </c>
    </row>
    <row r="22" ht="27" customHeight="1" spans="1:14">
      <c r="A22" s="10">
        <v>19</v>
      </c>
      <c r="B22" s="8" t="s">
        <v>66</v>
      </c>
      <c r="C22" s="8" t="s">
        <v>67</v>
      </c>
      <c r="D22" s="10" t="s">
        <v>16</v>
      </c>
      <c r="E22" s="8" t="s">
        <v>70</v>
      </c>
      <c r="F22" s="8">
        <v>5</v>
      </c>
      <c r="G22" s="8">
        <v>800</v>
      </c>
      <c r="H22" s="8">
        <f t="shared" si="1"/>
        <v>4000</v>
      </c>
      <c r="I22" s="8">
        <v>5</v>
      </c>
      <c r="J22" s="8">
        <v>800</v>
      </c>
      <c r="K22" s="8">
        <f>I22*J22</f>
        <v>4000</v>
      </c>
      <c r="L22" s="8" t="s">
        <v>71</v>
      </c>
      <c r="M22" s="10">
        <f t="shared" si="0"/>
        <v>2600</v>
      </c>
      <c r="N22" s="14" t="s">
        <v>19</v>
      </c>
    </row>
    <row r="23" ht="27" customHeight="1" spans="1:14">
      <c r="A23" s="10">
        <v>20</v>
      </c>
      <c r="B23" s="8" t="s">
        <v>72</v>
      </c>
      <c r="C23" s="10" t="s">
        <v>73</v>
      </c>
      <c r="D23" s="10" t="s">
        <v>16</v>
      </c>
      <c r="E23" s="10" t="s">
        <v>74</v>
      </c>
      <c r="F23" s="10">
        <v>7.5</v>
      </c>
      <c r="G23" s="8">
        <v>800</v>
      </c>
      <c r="H23" s="10">
        <v>6000</v>
      </c>
      <c r="I23" s="10">
        <v>7.5</v>
      </c>
      <c r="J23" s="8">
        <v>800</v>
      </c>
      <c r="K23" s="10">
        <v>6000</v>
      </c>
      <c r="L23" s="10" t="s">
        <v>75</v>
      </c>
      <c r="M23" s="10">
        <f t="shared" si="0"/>
        <v>3900</v>
      </c>
      <c r="N23" s="14" t="s">
        <v>19</v>
      </c>
    </row>
    <row r="24" ht="27" customHeight="1" spans="1:14">
      <c r="A24" s="10">
        <v>21</v>
      </c>
      <c r="B24" s="8" t="s">
        <v>72</v>
      </c>
      <c r="C24" s="10" t="s">
        <v>73</v>
      </c>
      <c r="D24" s="10" t="s">
        <v>16</v>
      </c>
      <c r="E24" s="10" t="s">
        <v>76</v>
      </c>
      <c r="F24" s="10">
        <v>5</v>
      </c>
      <c r="G24" s="8">
        <v>800</v>
      </c>
      <c r="H24" s="10">
        <v>4000</v>
      </c>
      <c r="I24" s="10">
        <v>5</v>
      </c>
      <c r="J24" s="8">
        <v>800</v>
      </c>
      <c r="K24" s="10">
        <v>4000</v>
      </c>
      <c r="L24" s="10" t="s">
        <v>77</v>
      </c>
      <c r="M24" s="10">
        <f t="shared" si="0"/>
        <v>2600</v>
      </c>
      <c r="N24" s="14" t="s">
        <v>19</v>
      </c>
    </row>
    <row r="25" ht="27" customHeight="1" spans="1:14">
      <c r="A25" s="10">
        <v>22</v>
      </c>
      <c r="B25" s="8" t="s">
        <v>72</v>
      </c>
      <c r="C25" s="10" t="s">
        <v>78</v>
      </c>
      <c r="D25" s="10" t="s">
        <v>16</v>
      </c>
      <c r="E25" s="10" t="s">
        <v>79</v>
      </c>
      <c r="F25" s="10">
        <v>7</v>
      </c>
      <c r="G25" s="8">
        <v>800</v>
      </c>
      <c r="H25" s="10">
        <v>5600</v>
      </c>
      <c r="I25" s="10">
        <v>7</v>
      </c>
      <c r="J25" s="8">
        <v>800</v>
      </c>
      <c r="K25" s="10">
        <v>5600</v>
      </c>
      <c r="L25" s="10" t="s">
        <v>80</v>
      </c>
      <c r="M25" s="10">
        <f t="shared" si="0"/>
        <v>3640</v>
      </c>
      <c r="N25" s="14" t="s">
        <v>19</v>
      </c>
    </row>
    <row r="26" ht="27" customHeight="1" spans="1:14">
      <c r="A26" s="10">
        <v>23</v>
      </c>
      <c r="B26" s="8" t="s">
        <v>72</v>
      </c>
      <c r="C26" s="10" t="s">
        <v>81</v>
      </c>
      <c r="D26" s="10" t="s">
        <v>16</v>
      </c>
      <c r="E26" s="17" t="s">
        <v>82</v>
      </c>
      <c r="F26" s="10">
        <v>28</v>
      </c>
      <c r="G26" s="8">
        <v>800</v>
      </c>
      <c r="H26" s="10">
        <f>F26*800</f>
        <v>22400</v>
      </c>
      <c r="I26" s="10">
        <v>28</v>
      </c>
      <c r="J26" s="8">
        <v>800</v>
      </c>
      <c r="K26" s="10">
        <f>I26*800</f>
        <v>22400</v>
      </c>
      <c r="L26" s="10" t="s">
        <v>83</v>
      </c>
      <c r="M26" s="10">
        <f t="shared" si="0"/>
        <v>14560</v>
      </c>
      <c r="N26" s="14" t="s">
        <v>19</v>
      </c>
    </row>
    <row r="27" ht="27" customHeight="1" spans="1:14">
      <c r="A27" s="10">
        <v>24</v>
      </c>
      <c r="B27" s="8" t="s">
        <v>72</v>
      </c>
      <c r="C27" s="10" t="s">
        <v>84</v>
      </c>
      <c r="D27" s="10" t="s">
        <v>16</v>
      </c>
      <c r="E27" s="10" t="s">
        <v>85</v>
      </c>
      <c r="F27" s="10">
        <v>38</v>
      </c>
      <c r="G27" s="8">
        <v>800</v>
      </c>
      <c r="H27" s="10">
        <v>30400</v>
      </c>
      <c r="I27" s="10">
        <v>38</v>
      </c>
      <c r="J27" s="8">
        <v>800</v>
      </c>
      <c r="K27" s="10">
        <v>30400</v>
      </c>
      <c r="L27" s="10" t="s">
        <v>86</v>
      </c>
      <c r="M27" s="10">
        <f t="shared" si="0"/>
        <v>19760</v>
      </c>
      <c r="N27" s="14" t="s">
        <v>19</v>
      </c>
    </row>
    <row r="28" ht="27" customHeight="1" spans="1:14">
      <c r="A28" s="10">
        <v>25</v>
      </c>
      <c r="B28" s="8" t="s">
        <v>72</v>
      </c>
      <c r="C28" s="10" t="s">
        <v>87</v>
      </c>
      <c r="D28" s="10" t="s">
        <v>88</v>
      </c>
      <c r="E28" s="8" t="s">
        <v>35</v>
      </c>
      <c r="F28" s="10">
        <v>42.5</v>
      </c>
      <c r="G28" s="8">
        <v>800</v>
      </c>
      <c r="H28" s="10">
        <v>34000</v>
      </c>
      <c r="I28" s="10">
        <v>42.5</v>
      </c>
      <c r="J28" s="8">
        <v>800</v>
      </c>
      <c r="K28" s="10">
        <v>34000</v>
      </c>
      <c r="L28" s="10" t="s">
        <v>89</v>
      </c>
      <c r="M28" s="10">
        <f t="shared" si="0"/>
        <v>22100</v>
      </c>
      <c r="N28" s="14" t="s">
        <v>35</v>
      </c>
    </row>
    <row r="29" ht="27" customHeight="1" spans="1:14">
      <c r="A29" s="10">
        <v>26</v>
      </c>
      <c r="B29" s="8" t="s">
        <v>72</v>
      </c>
      <c r="C29" s="10" t="s">
        <v>90</v>
      </c>
      <c r="D29" s="10" t="s">
        <v>91</v>
      </c>
      <c r="E29" s="8" t="s">
        <v>35</v>
      </c>
      <c r="F29" s="10">
        <v>650</v>
      </c>
      <c r="G29" s="8">
        <v>800</v>
      </c>
      <c r="H29" s="10">
        <v>520000</v>
      </c>
      <c r="I29" s="10">
        <v>650</v>
      </c>
      <c r="J29" s="8">
        <v>800</v>
      </c>
      <c r="K29" s="10">
        <v>520000</v>
      </c>
      <c r="L29" s="10" t="s">
        <v>92</v>
      </c>
      <c r="M29" s="10">
        <f t="shared" si="0"/>
        <v>338000</v>
      </c>
      <c r="N29" s="14" t="s">
        <v>41</v>
      </c>
    </row>
    <row r="30" ht="27" customHeight="1" spans="1:14">
      <c r="A30" s="10">
        <v>27</v>
      </c>
      <c r="B30" s="8" t="s">
        <v>72</v>
      </c>
      <c r="C30" s="10" t="s">
        <v>93</v>
      </c>
      <c r="D30" s="10" t="s">
        <v>94</v>
      </c>
      <c r="E30" s="8" t="s">
        <v>35</v>
      </c>
      <c r="F30" s="10">
        <v>386.8</v>
      </c>
      <c r="G30" s="8">
        <v>800</v>
      </c>
      <c r="H30" s="10">
        <v>309440</v>
      </c>
      <c r="I30" s="10">
        <v>386.8</v>
      </c>
      <c r="J30" s="8">
        <v>800</v>
      </c>
      <c r="K30" s="10">
        <v>309440</v>
      </c>
      <c r="L30" s="10" t="s">
        <v>95</v>
      </c>
      <c r="M30" s="10">
        <f t="shared" si="0"/>
        <v>201136</v>
      </c>
      <c r="N30" s="14" t="s">
        <v>41</v>
      </c>
    </row>
    <row r="31" ht="27" customHeight="1" spans="1:14">
      <c r="A31" s="10">
        <v>28</v>
      </c>
      <c r="B31" s="8" t="s">
        <v>72</v>
      </c>
      <c r="C31" s="10" t="s">
        <v>96</v>
      </c>
      <c r="D31" s="10" t="s">
        <v>97</v>
      </c>
      <c r="E31" s="8" t="s">
        <v>35</v>
      </c>
      <c r="F31" s="10">
        <v>400</v>
      </c>
      <c r="G31" s="8">
        <v>800</v>
      </c>
      <c r="H31" s="10">
        <v>320000</v>
      </c>
      <c r="I31" s="10">
        <v>400</v>
      </c>
      <c r="J31" s="8">
        <v>800</v>
      </c>
      <c r="K31" s="10">
        <v>320000</v>
      </c>
      <c r="L31" s="10" t="s">
        <v>98</v>
      </c>
      <c r="M31" s="10">
        <f t="shared" si="0"/>
        <v>208000</v>
      </c>
      <c r="N31" s="14" t="s">
        <v>35</v>
      </c>
    </row>
    <row r="32" ht="27" customHeight="1" spans="1:14">
      <c r="A32" s="10">
        <v>29</v>
      </c>
      <c r="B32" s="8" t="s">
        <v>72</v>
      </c>
      <c r="C32" s="10" t="s">
        <v>99</v>
      </c>
      <c r="D32" s="10" t="s">
        <v>100</v>
      </c>
      <c r="E32" s="8" t="s">
        <v>35</v>
      </c>
      <c r="F32" s="10">
        <v>1120</v>
      </c>
      <c r="G32" s="8">
        <v>800</v>
      </c>
      <c r="H32" s="10">
        <v>896000</v>
      </c>
      <c r="I32" s="10">
        <v>1120</v>
      </c>
      <c r="J32" s="8">
        <v>800</v>
      </c>
      <c r="K32" s="10">
        <v>896000</v>
      </c>
      <c r="L32" s="10" t="s">
        <v>101</v>
      </c>
      <c r="M32" s="10">
        <f t="shared" si="0"/>
        <v>582400</v>
      </c>
      <c r="N32" s="14" t="s">
        <v>41</v>
      </c>
    </row>
    <row r="33" ht="27" customHeight="1" spans="1:14">
      <c r="A33" s="10">
        <v>30</v>
      </c>
      <c r="B33" s="18" t="s">
        <v>66</v>
      </c>
      <c r="C33" s="18" t="s">
        <v>102</v>
      </c>
      <c r="D33" s="18" t="s">
        <v>103</v>
      </c>
      <c r="E33" s="18" t="s">
        <v>104</v>
      </c>
      <c r="F33" s="18">
        <v>7</v>
      </c>
      <c r="G33" s="18">
        <v>800</v>
      </c>
      <c r="H33" s="18">
        <v>5600</v>
      </c>
      <c r="I33" s="18">
        <v>7</v>
      </c>
      <c r="J33" s="18">
        <v>800</v>
      </c>
      <c r="K33" s="18">
        <v>5600</v>
      </c>
      <c r="L33" s="18" t="s">
        <v>105</v>
      </c>
      <c r="M33" s="10">
        <f t="shared" si="0"/>
        <v>3640</v>
      </c>
      <c r="N33" s="14" t="s">
        <v>19</v>
      </c>
    </row>
    <row r="34" ht="27" customHeight="1" spans="1:14">
      <c r="A34" s="10">
        <v>31</v>
      </c>
      <c r="B34" s="18" t="s">
        <v>66</v>
      </c>
      <c r="C34" s="18" t="s">
        <v>106</v>
      </c>
      <c r="D34" s="18" t="s">
        <v>103</v>
      </c>
      <c r="E34" s="18" t="s">
        <v>107</v>
      </c>
      <c r="F34" s="18">
        <v>7</v>
      </c>
      <c r="G34" s="18">
        <v>800</v>
      </c>
      <c r="H34" s="18">
        <v>5600</v>
      </c>
      <c r="I34" s="18">
        <v>7</v>
      </c>
      <c r="J34" s="18">
        <v>800</v>
      </c>
      <c r="K34" s="18">
        <v>5600</v>
      </c>
      <c r="L34" s="18" t="s">
        <v>108</v>
      </c>
      <c r="M34" s="10">
        <f t="shared" si="0"/>
        <v>3640</v>
      </c>
      <c r="N34" s="14" t="s">
        <v>19</v>
      </c>
    </row>
    <row r="35" ht="27" customHeight="1" spans="1:14">
      <c r="A35" s="10">
        <v>32</v>
      </c>
      <c r="B35" s="18" t="s">
        <v>66</v>
      </c>
      <c r="C35" s="18" t="s">
        <v>106</v>
      </c>
      <c r="D35" s="18" t="s">
        <v>103</v>
      </c>
      <c r="E35" s="18" t="s">
        <v>109</v>
      </c>
      <c r="F35" s="18">
        <v>7</v>
      </c>
      <c r="G35" s="18">
        <v>800</v>
      </c>
      <c r="H35" s="18">
        <v>5600</v>
      </c>
      <c r="I35" s="18">
        <v>7</v>
      </c>
      <c r="J35" s="18">
        <v>800</v>
      </c>
      <c r="K35" s="18">
        <v>5600</v>
      </c>
      <c r="L35" s="18" t="s">
        <v>110</v>
      </c>
      <c r="M35" s="10">
        <f t="shared" si="0"/>
        <v>3640</v>
      </c>
      <c r="N35" s="14" t="s">
        <v>19</v>
      </c>
    </row>
    <row r="36" ht="27" customHeight="1" spans="1:14">
      <c r="A36" s="10">
        <v>33</v>
      </c>
      <c r="B36" s="18" t="s">
        <v>66</v>
      </c>
      <c r="C36" s="18" t="s">
        <v>106</v>
      </c>
      <c r="D36" s="18" t="s">
        <v>103</v>
      </c>
      <c r="E36" s="18" t="s">
        <v>111</v>
      </c>
      <c r="F36" s="18">
        <v>5</v>
      </c>
      <c r="G36" s="18">
        <v>800</v>
      </c>
      <c r="H36" s="18">
        <v>4000</v>
      </c>
      <c r="I36" s="18">
        <v>5</v>
      </c>
      <c r="J36" s="18">
        <v>800</v>
      </c>
      <c r="K36" s="18">
        <v>4000</v>
      </c>
      <c r="L36" s="18" t="s">
        <v>112</v>
      </c>
      <c r="M36" s="10">
        <f t="shared" si="0"/>
        <v>2600</v>
      </c>
      <c r="N36" s="14" t="s">
        <v>19</v>
      </c>
    </row>
    <row r="37" ht="27" customHeight="1" spans="1:14">
      <c r="A37" s="10">
        <v>34</v>
      </c>
      <c r="B37" s="18" t="s">
        <v>66</v>
      </c>
      <c r="C37" s="18" t="s">
        <v>106</v>
      </c>
      <c r="D37" s="18" t="s">
        <v>103</v>
      </c>
      <c r="E37" s="18" t="s">
        <v>113</v>
      </c>
      <c r="F37" s="18">
        <v>8</v>
      </c>
      <c r="G37" s="18">
        <v>800</v>
      </c>
      <c r="H37" s="18">
        <v>6400</v>
      </c>
      <c r="I37" s="18">
        <v>8</v>
      </c>
      <c r="J37" s="18">
        <v>800</v>
      </c>
      <c r="K37" s="18">
        <v>6400</v>
      </c>
      <c r="L37" s="18" t="s">
        <v>114</v>
      </c>
      <c r="M37" s="10">
        <f t="shared" si="0"/>
        <v>4160</v>
      </c>
      <c r="N37" s="14" t="s">
        <v>19</v>
      </c>
    </row>
    <row r="38" ht="27" customHeight="1" spans="1:14">
      <c r="A38" s="10">
        <v>35</v>
      </c>
      <c r="B38" s="18" t="s">
        <v>66</v>
      </c>
      <c r="C38" s="18" t="s">
        <v>106</v>
      </c>
      <c r="D38" s="18" t="s">
        <v>103</v>
      </c>
      <c r="E38" s="18" t="s">
        <v>115</v>
      </c>
      <c r="F38" s="18">
        <v>10</v>
      </c>
      <c r="G38" s="18">
        <v>800</v>
      </c>
      <c r="H38" s="18">
        <v>8000</v>
      </c>
      <c r="I38" s="18">
        <v>10</v>
      </c>
      <c r="J38" s="18">
        <v>800</v>
      </c>
      <c r="K38" s="18">
        <v>8000</v>
      </c>
      <c r="L38" s="18" t="s">
        <v>116</v>
      </c>
      <c r="M38" s="10">
        <f t="shared" si="0"/>
        <v>5200</v>
      </c>
      <c r="N38" s="14" t="s">
        <v>19</v>
      </c>
    </row>
    <row r="39" ht="27" customHeight="1" spans="1:14">
      <c r="A39" s="10">
        <v>36</v>
      </c>
      <c r="B39" s="18" t="s">
        <v>66</v>
      </c>
      <c r="C39" s="18" t="s">
        <v>117</v>
      </c>
      <c r="D39" s="18" t="s">
        <v>103</v>
      </c>
      <c r="E39" s="18" t="s">
        <v>118</v>
      </c>
      <c r="F39" s="18">
        <v>5</v>
      </c>
      <c r="G39" s="18">
        <v>800</v>
      </c>
      <c r="H39" s="18">
        <v>4000</v>
      </c>
      <c r="I39" s="18">
        <v>5</v>
      </c>
      <c r="J39" s="18">
        <v>800</v>
      </c>
      <c r="K39" s="18">
        <v>4000</v>
      </c>
      <c r="L39" s="18" t="s">
        <v>119</v>
      </c>
      <c r="M39" s="10">
        <f t="shared" si="0"/>
        <v>2600</v>
      </c>
      <c r="N39" s="14" t="s">
        <v>19</v>
      </c>
    </row>
    <row r="40" ht="27" customHeight="1" spans="1:14">
      <c r="A40" s="10">
        <v>37</v>
      </c>
      <c r="B40" s="18" t="s">
        <v>66</v>
      </c>
      <c r="C40" s="18" t="s">
        <v>120</v>
      </c>
      <c r="D40" s="18" t="s">
        <v>103</v>
      </c>
      <c r="E40" s="18" t="s">
        <v>121</v>
      </c>
      <c r="F40" s="18">
        <v>7</v>
      </c>
      <c r="G40" s="18">
        <v>800</v>
      </c>
      <c r="H40" s="18">
        <v>5600</v>
      </c>
      <c r="I40" s="18">
        <v>7</v>
      </c>
      <c r="J40" s="18">
        <v>800</v>
      </c>
      <c r="K40" s="18">
        <v>5600</v>
      </c>
      <c r="L40" s="18" t="s">
        <v>122</v>
      </c>
      <c r="M40" s="10">
        <f t="shared" si="0"/>
        <v>3640</v>
      </c>
      <c r="N40" s="14" t="s">
        <v>19</v>
      </c>
    </row>
    <row r="41" ht="27" customHeight="1" spans="1:14">
      <c r="A41" s="10">
        <v>38</v>
      </c>
      <c r="B41" s="18" t="s">
        <v>66</v>
      </c>
      <c r="C41" s="18" t="s">
        <v>117</v>
      </c>
      <c r="D41" s="18" t="s">
        <v>103</v>
      </c>
      <c r="E41" s="18" t="s">
        <v>123</v>
      </c>
      <c r="F41" s="18">
        <v>5</v>
      </c>
      <c r="G41" s="18">
        <v>800</v>
      </c>
      <c r="H41" s="18">
        <v>4000</v>
      </c>
      <c r="I41" s="18">
        <v>5</v>
      </c>
      <c r="J41" s="18">
        <v>800</v>
      </c>
      <c r="K41" s="18">
        <v>4000</v>
      </c>
      <c r="L41" s="18" t="s">
        <v>124</v>
      </c>
      <c r="M41" s="10">
        <f t="shared" si="0"/>
        <v>2600</v>
      </c>
      <c r="N41" s="14" t="s">
        <v>19</v>
      </c>
    </row>
    <row r="42" ht="27" customHeight="1" spans="1:14">
      <c r="A42" s="10">
        <v>39</v>
      </c>
      <c r="B42" s="18" t="s">
        <v>66</v>
      </c>
      <c r="C42" s="18" t="s">
        <v>125</v>
      </c>
      <c r="D42" s="18" t="s">
        <v>103</v>
      </c>
      <c r="E42" s="18" t="s">
        <v>126</v>
      </c>
      <c r="F42" s="18">
        <v>6</v>
      </c>
      <c r="G42" s="18">
        <v>800</v>
      </c>
      <c r="H42" s="18">
        <v>4800</v>
      </c>
      <c r="I42" s="18">
        <v>6</v>
      </c>
      <c r="J42" s="18">
        <v>800</v>
      </c>
      <c r="K42" s="18">
        <v>4800</v>
      </c>
      <c r="L42" s="18" t="s">
        <v>127</v>
      </c>
      <c r="M42" s="10">
        <f t="shared" si="0"/>
        <v>3120</v>
      </c>
      <c r="N42" s="14" t="s">
        <v>19</v>
      </c>
    </row>
    <row r="43" ht="27" customHeight="1" spans="1:14">
      <c r="A43" s="10">
        <v>40</v>
      </c>
      <c r="B43" s="18" t="s">
        <v>66</v>
      </c>
      <c r="C43" s="18" t="s">
        <v>128</v>
      </c>
      <c r="D43" s="18" t="s">
        <v>103</v>
      </c>
      <c r="E43" s="18" t="s">
        <v>129</v>
      </c>
      <c r="F43" s="18">
        <v>5</v>
      </c>
      <c r="G43" s="18">
        <v>800</v>
      </c>
      <c r="H43" s="18">
        <v>4000</v>
      </c>
      <c r="I43" s="18">
        <v>5</v>
      </c>
      <c r="J43" s="18">
        <v>800</v>
      </c>
      <c r="K43" s="18">
        <v>4000</v>
      </c>
      <c r="L43" s="18" t="s">
        <v>130</v>
      </c>
      <c r="M43" s="10">
        <f t="shared" si="0"/>
        <v>2600</v>
      </c>
      <c r="N43" s="14" t="s">
        <v>19</v>
      </c>
    </row>
    <row r="44" ht="27" customHeight="1" spans="1:14">
      <c r="A44" s="10">
        <v>41</v>
      </c>
      <c r="B44" s="18" t="s">
        <v>66</v>
      </c>
      <c r="C44" s="18" t="s">
        <v>131</v>
      </c>
      <c r="D44" s="18" t="s">
        <v>103</v>
      </c>
      <c r="E44" s="18" t="s">
        <v>132</v>
      </c>
      <c r="F44" s="18">
        <v>5</v>
      </c>
      <c r="G44" s="18">
        <v>800</v>
      </c>
      <c r="H44" s="18">
        <v>4000</v>
      </c>
      <c r="I44" s="18">
        <v>5</v>
      </c>
      <c r="J44" s="18">
        <v>800</v>
      </c>
      <c r="K44" s="18">
        <v>4000</v>
      </c>
      <c r="L44" s="18" t="s">
        <v>133</v>
      </c>
      <c r="M44" s="10">
        <f t="shared" si="0"/>
        <v>2600</v>
      </c>
      <c r="N44" s="14" t="s">
        <v>19</v>
      </c>
    </row>
    <row r="45" ht="27" customHeight="1" spans="1:14">
      <c r="A45" s="10">
        <v>42</v>
      </c>
      <c r="B45" s="18" t="s">
        <v>66</v>
      </c>
      <c r="C45" s="18" t="s">
        <v>131</v>
      </c>
      <c r="D45" s="18" t="s">
        <v>103</v>
      </c>
      <c r="E45" s="18" t="s">
        <v>134</v>
      </c>
      <c r="F45" s="18">
        <v>10</v>
      </c>
      <c r="G45" s="18">
        <v>800</v>
      </c>
      <c r="H45" s="18">
        <v>8000</v>
      </c>
      <c r="I45" s="18">
        <v>10</v>
      </c>
      <c r="J45" s="18">
        <v>800</v>
      </c>
      <c r="K45" s="18">
        <v>8000</v>
      </c>
      <c r="L45" s="18" t="s">
        <v>135</v>
      </c>
      <c r="M45" s="10">
        <f t="shared" si="0"/>
        <v>5200</v>
      </c>
      <c r="N45" s="14" t="s">
        <v>19</v>
      </c>
    </row>
    <row r="46" ht="27" customHeight="1" spans="1:14">
      <c r="A46" s="10">
        <v>43</v>
      </c>
      <c r="B46" s="18" t="s">
        <v>66</v>
      </c>
      <c r="C46" s="18" t="s">
        <v>131</v>
      </c>
      <c r="D46" s="18" t="s">
        <v>103</v>
      </c>
      <c r="E46" s="18" t="s">
        <v>136</v>
      </c>
      <c r="F46" s="18">
        <v>10</v>
      </c>
      <c r="G46" s="18">
        <v>800</v>
      </c>
      <c r="H46" s="18">
        <v>8000</v>
      </c>
      <c r="I46" s="18">
        <v>10</v>
      </c>
      <c r="J46" s="18">
        <v>800</v>
      </c>
      <c r="K46" s="18">
        <v>8000</v>
      </c>
      <c r="L46" s="18" t="s">
        <v>137</v>
      </c>
      <c r="M46" s="10">
        <f t="shared" si="0"/>
        <v>5200</v>
      </c>
      <c r="N46" s="14" t="s">
        <v>19</v>
      </c>
    </row>
    <row r="47" ht="27" customHeight="1" spans="1:14">
      <c r="A47" s="10">
        <v>44</v>
      </c>
      <c r="B47" s="18" t="s">
        <v>66</v>
      </c>
      <c r="C47" s="18" t="s">
        <v>131</v>
      </c>
      <c r="D47" s="18" t="s">
        <v>103</v>
      </c>
      <c r="E47" s="18" t="s">
        <v>138</v>
      </c>
      <c r="F47" s="18">
        <v>14</v>
      </c>
      <c r="G47" s="18">
        <v>800</v>
      </c>
      <c r="H47" s="18">
        <v>11200</v>
      </c>
      <c r="I47" s="18">
        <v>14</v>
      </c>
      <c r="J47" s="18">
        <v>800</v>
      </c>
      <c r="K47" s="18">
        <v>11200</v>
      </c>
      <c r="L47" s="18" t="s">
        <v>139</v>
      </c>
      <c r="M47" s="10">
        <f t="shared" si="0"/>
        <v>7280</v>
      </c>
      <c r="N47" s="14" t="s">
        <v>19</v>
      </c>
    </row>
    <row r="48" ht="27" customHeight="1" spans="1:14">
      <c r="A48" s="10">
        <v>45</v>
      </c>
      <c r="B48" s="18" t="s">
        <v>66</v>
      </c>
      <c r="C48" s="18" t="s">
        <v>131</v>
      </c>
      <c r="D48" s="18" t="s">
        <v>103</v>
      </c>
      <c r="E48" s="18" t="s">
        <v>140</v>
      </c>
      <c r="F48" s="18">
        <v>7</v>
      </c>
      <c r="G48" s="18">
        <v>800</v>
      </c>
      <c r="H48" s="18">
        <v>5600</v>
      </c>
      <c r="I48" s="18">
        <v>7</v>
      </c>
      <c r="J48" s="18">
        <v>800</v>
      </c>
      <c r="K48" s="18">
        <v>5600</v>
      </c>
      <c r="L48" s="18" t="s">
        <v>141</v>
      </c>
      <c r="M48" s="10">
        <f t="shared" si="0"/>
        <v>3640</v>
      </c>
      <c r="N48" s="14" t="s">
        <v>19</v>
      </c>
    </row>
    <row r="49" ht="27" customHeight="1" spans="1:14">
      <c r="A49" s="10">
        <v>46</v>
      </c>
      <c r="B49" s="18" t="s">
        <v>66</v>
      </c>
      <c r="C49" s="18" t="s">
        <v>131</v>
      </c>
      <c r="D49" s="18" t="s">
        <v>103</v>
      </c>
      <c r="E49" s="18" t="s">
        <v>142</v>
      </c>
      <c r="F49" s="18">
        <v>6.4</v>
      </c>
      <c r="G49" s="18">
        <v>800</v>
      </c>
      <c r="H49" s="18">
        <v>5120</v>
      </c>
      <c r="I49" s="18">
        <v>6.4</v>
      </c>
      <c r="J49" s="18">
        <v>800</v>
      </c>
      <c r="K49" s="18">
        <v>5120</v>
      </c>
      <c r="L49" s="18" t="s">
        <v>130</v>
      </c>
      <c r="M49" s="10">
        <f t="shared" si="0"/>
        <v>3328</v>
      </c>
      <c r="N49" s="14" t="s">
        <v>19</v>
      </c>
    </row>
    <row r="50" ht="27" customHeight="1" spans="1:14">
      <c r="A50" s="10">
        <v>47</v>
      </c>
      <c r="B50" s="18" t="s">
        <v>66</v>
      </c>
      <c r="C50" s="18" t="s">
        <v>143</v>
      </c>
      <c r="D50" s="18" t="s">
        <v>103</v>
      </c>
      <c r="E50" s="18" t="s">
        <v>144</v>
      </c>
      <c r="F50" s="18">
        <v>10</v>
      </c>
      <c r="G50" s="18">
        <v>800</v>
      </c>
      <c r="H50" s="18">
        <v>8000</v>
      </c>
      <c r="I50" s="18">
        <v>10</v>
      </c>
      <c r="J50" s="18">
        <v>800</v>
      </c>
      <c r="K50" s="18">
        <v>8000</v>
      </c>
      <c r="L50" s="18" t="s">
        <v>145</v>
      </c>
      <c r="M50" s="10">
        <f t="shared" si="0"/>
        <v>5200</v>
      </c>
      <c r="N50" s="14" t="s">
        <v>19</v>
      </c>
    </row>
    <row r="51" ht="27" customHeight="1" spans="1:14">
      <c r="A51" s="10">
        <v>48</v>
      </c>
      <c r="B51" s="18" t="s">
        <v>66</v>
      </c>
      <c r="C51" s="18" t="s">
        <v>143</v>
      </c>
      <c r="D51" s="18" t="s">
        <v>103</v>
      </c>
      <c r="E51" s="18" t="s">
        <v>146</v>
      </c>
      <c r="F51" s="18">
        <v>5</v>
      </c>
      <c r="G51" s="18">
        <v>800</v>
      </c>
      <c r="H51" s="18">
        <v>4000</v>
      </c>
      <c r="I51" s="18">
        <v>5</v>
      </c>
      <c r="J51" s="18">
        <v>800</v>
      </c>
      <c r="K51" s="18">
        <v>4000</v>
      </c>
      <c r="L51" s="18" t="s">
        <v>147</v>
      </c>
      <c r="M51" s="10">
        <f t="shared" si="0"/>
        <v>2600</v>
      </c>
      <c r="N51" s="14" t="s">
        <v>19</v>
      </c>
    </row>
    <row r="52" ht="27" customHeight="1" spans="1:14">
      <c r="A52" s="10">
        <v>49</v>
      </c>
      <c r="B52" s="18" t="s">
        <v>66</v>
      </c>
      <c r="C52" s="18" t="s">
        <v>148</v>
      </c>
      <c r="D52" s="18" t="s">
        <v>103</v>
      </c>
      <c r="E52" s="18" t="s">
        <v>149</v>
      </c>
      <c r="F52" s="18">
        <v>10</v>
      </c>
      <c r="G52" s="18">
        <v>800</v>
      </c>
      <c r="H52" s="18">
        <v>8000</v>
      </c>
      <c r="I52" s="18">
        <v>10</v>
      </c>
      <c r="J52" s="18">
        <v>800</v>
      </c>
      <c r="K52" s="18">
        <v>8000</v>
      </c>
      <c r="L52" s="18" t="s">
        <v>150</v>
      </c>
      <c r="M52" s="10">
        <f t="shared" si="0"/>
        <v>5200</v>
      </c>
      <c r="N52" s="14" t="s">
        <v>19</v>
      </c>
    </row>
    <row r="53" ht="27" customHeight="1" spans="1:14">
      <c r="A53" s="10">
        <v>50</v>
      </c>
      <c r="B53" s="18" t="s">
        <v>66</v>
      </c>
      <c r="C53" s="18" t="s">
        <v>148</v>
      </c>
      <c r="D53" s="18" t="s">
        <v>103</v>
      </c>
      <c r="E53" s="18" t="s">
        <v>151</v>
      </c>
      <c r="F53" s="18">
        <v>5</v>
      </c>
      <c r="G53" s="18">
        <v>800</v>
      </c>
      <c r="H53" s="18">
        <v>4000</v>
      </c>
      <c r="I53" s="18">
        <v>5</v>
      </c>
      <c r="J53" s="18">
        <v>800</v>
      </c>
      <c r="K53" s="18">
        <v>4000</v>
      </c>
      <c r="L53" s="18" t="s">
        <v>152</v>
      </c>
      <c r="M53" s="10">
        <f t="shared" si="0"/>
        <v>2600</v>
      </c>
      <c r="N53" s="14" t="s">
        <v>19</v>
      </c>
    </row>
    <row r="54" ht="27" customHeight="1" spans="1:14">
      <c r="A54" s="10">
        <v>51</v>
      </c>
      <c r="B54" s="18" t="s">
        <v>66</v>
      </c>
      <c r="C54" s="18" t="s">
        <v>153</v>
      </c>
      <c r="D54" s="18" t="s">
        <v>103</v>
      </c>
      <c r="E54" s="18" t="s">
        <v>154</v>
      </c>
      <c r="F54" s="18">
        <v>5</v>
      </c>
      <c r="G54" s="18">
        <v>800</v>
      </c>
      <c r="H54" s="18">
        <v>4000</v>
      </c>
      <c r="I54" s="18">
        <v>5</v>
      </c>
      <c r="J54" s="18">
        <v>800</v>
      </c>
      <c r="K54" s="18">
        <v>4000</v>
      </c>
      <c r="L54" s="18" t="s">
        <v>155</v>
      </c>
      <c r="M54" s="10">
        <f t="shared" si="0"/>
        <v>2600</v>
      </c>
      <c r="N54" s="14" t="s">
        <v>19</v>
      </c>
    </row>
    <row r="55" ht="27" customHeight="1" spans="1:14">
      <c r="A55" s="10">
        <v>52</v>
      </c>
      <c r="B55" s="18" t="s">
        <v>66</v>
      </c>
      <c r="C55" s="18" t="s">
        <v>153</v>
      </c>
      <c r="D55" s="18" t="s">
        <v>103</v>
      </c>
      <c r="E55" s="18" t="s">
        <v>156</v>
      </c>
      <c r="F55" s="18">
        <v>5</v>
      </c>
      <c r="G55" s="18">
        <v>800</v>
      </c>
      <c r="H55" s="18">
        <v>4000</v>
      </c>
      <c r="I55" s="18">
        <v>5</v>
      </c>
      <c r="J55" s="18">
        <v>800</v>
      </c>
      <c r="K55" s="18">
        <v>4000</v>
      </c>
      <c r="L55" s="18" t="s">
        <v>157</v>
      </c>
      <c r="M55" s="10">
        <f t="shared" si="0"/>
        <v>2600</v>
      </c>
      <c r="N55" s="14" t="s">
        <v>19</v>
      </c>
    </row>
    <row r="56" ht="27" customHeight="1" spans="1:14">
      <c r="A56" s="10">
        <v>53</v>
      </c>
      <c r="B56" s="18" t="s">
        <v>66</v>
      </c>
      <c r="C56" s="18" t="s">
        <v>153</v>
      </c>
      <c r="D56" s="18" t="s">
        <v>103</v>
      </c>
      <c r="E56" s="18" t="s">
        <v>158</v>
      </c>
      <c r="F56" s="18">
        <v>8.5</v>
      </c>
      <c r="G56" s="18">
        <v>800</v>
      </c>
      <c r="H56" s="18">
        <v>6800</v>
      </c>
      <c r="I56" s="18">
        <v>8.5</v>
      </c>
      <c r="J56" s="18">
        <v>800</v>
      </c>
      <c r="K56" s="18">
        <v>6800</v>
      </c>
      <c r="L56" s="18" t="s">
        <v>159</v>
      </c>
      <c r="M56" s="10">
        <f t="shared" si="0"/>
        <v>4420</v>
      </c>
      <c r="N56" s="14" t="s">
        <v>19</v>
      </c>
    </row>
    <row r="57" ht="27" customHeight="1" spans="1:14">
      <c r="A57" s="10">
        <v>54</v>
      </c>
      <c r="B57" s="18" t="s">
        <v>66</v>
      </c>
      <c r="C57" s="18" t="s">
        <v>153</v>
      </c>
      <c r="D57" s="18" t="s">
        <v>103</v>
      </c>
      <c r="E57" s="18" t="s">
        <v>160</v>
      </c>
      <c r="F57" s="18">
        <v>6</v>
      </c>
      <c r="G57" s="18">
        <v>800</v>
      </c>
      <c r="H57" s="18">
        <v>4800</v>
      </c>
      <c r="I57" s="18">
        <v>6</v>
      </c>
      <c r="J57" s="18">
        <v>800</v>
      </c>
      <c r="K57" s="18">
        <v>4800</v>
      </c>
      <c r="L57" s="18" t="s">
        <v>161</v>
      </c>
      <c r="M57" s="10">
        <f t="shared" si="0"/>
        <v>3120</v>
      </c>
      <c r="N57" s="14" t="s">
        <v>19</v>
      </c>
    </row>
    <row r="58" ht="27" customHeight="1" spans="1:14">
      <c r="A58" s="10">
        <v>55</v>
      </c>
      <c r="B58" s="18" t="s">
        <v>66</v>
      </c>
      <c r="C58" s="18" t="s">
        <v>153</v>
      </c>
      <c r="D58" s="18" t="s">
        <v>103</v>
      </c>
      <c r="E58" s="18" t="s">
        <v>162</v>
      </c>
      <c r="F58" s="18">
        <v>8</v>
      </c>
      <c r="G58" s="18">
        <v>800</v>
      </c>
      <c r="H58" s="18">
        <v>6400</v>
      </c>
      <c r="I58" s="18">
        <v>8</v>
      </c>
      <c r="J58" s="18">
        <v>800</v>
      </c>
      <c r="K58" s="18">
        <v>6400</v>
      </c>
      <c r="L58" s="18" t="s">
        <v>163</v>
      </c>
      <c r="M58" s="10">
        <f t="shared" si="0"/>
        <v>4160</v>
      </c>
      <c r="N58" s="14" t="s">
        <v>19</v>
      </c>
    </row>
    <row r="59" ht="27" customHeight="1" spans="1:14">
      <c r="A59" s="10">
        <v>56</v>
      </c>
      <c r="B59" s="18" t="s">
        <v>66</v>
      </c>
      <c r="C59" s="18" t="s">
        <v>153</v>
      </c>
      <c r="D59" s="18" t="s">
        <v>103</v>
      </c>
      <c r="E59" s="18" t="s">
        <v>164</v>
      </c>
      <c r="F59" s="18">
        <v>5</v>
      </c>
      <c r="G59" s="18">
        <v>800</v>
      </c>
      <c r="H59" s="18">
        <v>4000</v>
      </c>
      <c r="I59" s="18">
        <v>5</v>
      </c>
      <c r="J59" s="18">
        <v>800</v>
      </c>
      <c r="K59" s="18">
        <v>4000</v>
      </c>
      <c r="L59" s="18" t="s">
        <v>165</v>
      </c>
      <c r="M59" s="10">
        <f t="shared" si="0"/>
        <v>2600</v>
      </c>
      <c r="N59" s="14" t="s">
        <v>19</v>
      </c>
    </row>
    <row r="60" ht="27" customHeight="1" spans="1:14">
      <c r="A60" s="10">
        <v>57</v>
      </c>
      <c r="B60" s="18" t="s">
        <v>66</v>
      </c>
      <c r="C60" s="18" t="s">
        <v>153</v>
      </c>
      <c r="D60" s="18" t="s">
        <v>103</v>
      </c>
      <c r="E60" s="18" t="s">
        <v>166</v>
      </c>
      <c r="F60" s="18">
        <v>7</v>
      </c>
      <c r="G60" s="18">
        <v>800</v>
      </c>
      <c r="H60" s="18">
        <v>5600</v>
      </c>
      <c r="I60" s="18">
        <v>7</v>
      </c>
      <c r="J60" s="18">
        <v>800</v>
      </c>
      <c r="K60" s="18">
        <v>5600</v>
      </c>
      <c r="L60" s="18" t="s">
        <v>167</v>
      </c>
      <c r="M60" s="10">
        <f t="shared" si="0"/>
        <v>3640</v>
      </c>
      <c r="N60" s="14" t="s">
        <v>19</v>
      </c>
    </row>
    <row r="61" ht="27" customHeight="1" spans="1:14">
      <c r="A61" s="10">
        <v>58</v>
      </c>
      <c r="B61" s="18" t="s">
        <v>66</v>
      </c>
      <c r="C61" s="18" t="s">
        <v>168</v>
      </c>
      <c r="D61" s="18" t="s">
        <v>103</v>
      </c>
      <c r="E61" s="18" t="s">
        <v>169</v>
      </c>
      <c r="F61" s="18">
        <v>5</v>
      </c>
      <c r="G61" s="18">
        <v>800</v>
      </c>
      <c r="H61" s="18">
        <v>4000</v>
      </c>
      <c r="I61" s="18">
        <v>5</v>
      </c>
      <c r="J61" s="18">
        <v>800</v>
      </c>
      <c r="K61" s="18">
        <v>4000</v>
      </c>
      <c r="L61" s="18" t="s">
        <v>170</v>
      </c>
      <c r="M61" s="10">
        <f t="shared" si="0"/>
        <v>2600</v>
      </c>
      <c r="N61" s="14" t="s">
        <v>19</v>
      </c>
    </row>
    <row r="62" ht="27" customHeight="1" spans="1:14">
      <c r="A62" s="10">
        <v>59</v>
      </c>
      <c r="B62" s="18" t="s">
        <v>66</v>
      </c>
      <c r="C62" s="18" t="s">
        <v>168</v>
      </c>
      <c r="D62" s="18" t="s">
        <v>103</v>
      </c>
      <c r="E62" s="18" t="s">
        <v>171</v>
      </c>
      <c r="F62" s="18">
        <v>5</v>
      </c>
      <c r="G62" s="18">
        <v>800</v>
      </c>
      <c r="H62" s="18">
        <v>4000</v>
      </c>
      <c r="I62" s="18">
        <v>5</v>
      </c>
      <c r="J62" s="18">
        <v>800</v>
      </c>
      <c r="K62" s="18">
        <v>4000</v>
      </c>
      <c r="L62" s="18" t="s">
        <v>172</v>
      </c>
      <c r="M62" s="10">
        <f t="shared" si="0"/>
        <v>2600</v>
      </c>
      <c r="N62" s="14" t="s">
        <v>19</v>
      </c>
    </row>
    <row r="63" ht="27" customHeight="1" spans="1:14">
      <c r="A63" s="10">
        <v>60</v>
      </c>
      <c r="B63" s="18" t="s">
        <v>66</v>
      </c>
      <c r="C63" s="18" t="s">
        <v>168</v>
      </c>
      <c r="D63" s="18" t="s">
        <v>103</v>
      </c>
      <c r="E63" s="18" t="s">
        <v>173</v>
      </c>
      <c r="F63" s="18">
        <v>19</v>
      </c>
      <c r="G63" s="18">
        <v>800</v>
      </c>
      <c r="H63" s="18">
        <v>15200</v>
      </c>
      <c r="I63" s="18">
        <v>19</v>
      </c>
      <c r="J63" s="18">
        <v>800</v>
      </c>
      <c r="K63" s="18">
        <v>15200</v>
      </c>
      <c r="L63" s="18" t="s">
        <v>174</v>
      </c>
      <c r="M63" s="10">
        <f t="shared" si="0"/>
        <v>9880</v>
      </c>
      <c r="N63" s="14" t="s">
        <v>19</v>
      </c>
    </row>
    <row r="64" ht="27" customHeight="1" spans="1:14">
      <c r="A64" s="10">
        <v>61</v>
      </c>
      <c r="B64" s="18" t="s">
        <v>66</v>
      </c>
      <c r="C64" s="18" t="s">
        <v>168</v>
      </c>
      <c r="D64" s="18" t="s">
        <v>103</v>
      </c>
      <c r="E64" s="18" t="s">
        <v>175</v>
      </c>
      <c r="F64" s="18">
        <v>5.5</v>
      </c>
      <c r="G64" s="18">
        <v>800</v>
      </c>
      <c r="H64" s="18">
        <v>4400</v>
      </c>
      <c r="I64" s="18">
        <v>5.5</v>
      </c>
      <c r="J64" s="18">
        <v>800</v>
      </c>
      <c r="K64" s="18">
        <v>4400</v>
      </c>
      <c r="L64" s="18" t="s">
        <v>176</v>
      </c>
      <c r="M64" s="10">
        <f t="shared" si="0"/>
        <v>2860</v>
      </c>
      <c r="N64" s="14" t="s">
        <v>19</v>
      </c>
    </row>
    <row r="65" ht="27" customHeight="1" spans="1:14">
      <c r="A65" s="10">
        <v>62</v>
      </c>
      <c r="B65" s="18" t="s">
        <v>66</v>
      </c>
      <c r="C65" s="18" t="s">
        <v>168</v>
      </c>
      <c r="D65" s="18" t="s">
        <v>103</v>
      </c>
      <c r="E65" s="18" t="s">
        <v>177</v>
      </c>
      <c r="F65" s="18">
        <v>15</v>
      </c>
      <c r="G65" s="18">
        <v>800</v>
      </c>
      <c r="H65" s="18">
        <v>12000</v>
      </c>
      <c r="I65" s="18">
        <v>15</v>
      </c>
      <c r="J65" s="18">
        <v>800</v>
      </c>
      <c r="K65" s="18">
        <v>12000</v>
      </c>
      <c r="L65" s="18" t="s">
        <v>178</v>
      </c>
      <c r="M65" s="10">
        <f t="shared" si="0"/>
        <v>7800</v>
      </c>
      <c r="N65" s="14" t="s">
        <v>19</v>
      </c>
    </row>
    <row r="66" ht="27" customHeight="1" spans="1:14">
      <c r="A66" s="10">
        <v>63</v>
      </c>
      <c r="B66" s="18" t="s">
        <v>66</v>
      </c>
      <c r="C66" s="18" t="s">
        <v>179</v>
      </c>
      <c r="D66" s="18" t="s">
        <v>103</v>
      </c>
      <c r="E66" s="18" t="s">
        <v>180</v>
      </c>
      <c r="F66" s="18">
        <v>5.5</v>
      </c>
      <c r="G66" s="18">
        <v>800</v>
      </c>
      <c r="H66" s="18">
        <v>4400</v>
      </c>
      <c r="I66" s="18">
        <v>5.5</v>
      </c>
      <c r="J66" s="18">
        <v>800</v>
      </c>
      <c r="K66" s="18">
        <v>4400</v>
      </c>
      <c r="L66" s="18" t="s">
        <v>181</v>
      </c>
      <c r="M66" s="10">
        <f t="shared" si="0"/>
        <v>2860</v>
      </c>
      <c r="N66" s="14" t="s">
        <v>19</v>
      </c>
    </row>
    <row r="67" ht="27" customHeight="1" spans="1:14">
      <c r="A67" s="10">
        <v>64</v>
      </c>
      <c r="B67" s="18" t="s">
        <v>66</v>
      </c>
      <c r="C67" s="18" t="s">
        <v>179</v>
      </c>
      <c r="D67" s="18" t="s">
        <v>103</v>
      </c>
      <c r="E67" s="18" t="s">
        <v>182</v>
      </c>
      <c r="F67" s="18">
        <v>6.5</v>
      </c>
      <c r="G67" s="18">
        <v>800</v>
      </c>
      <c r="H67" s="18">
        <v>5200</v>
      </c>
      <c r="I67" s="18">
        <v>6.5</v>
      </c>
      <c r="J67" s="18">
        <v>800</v>
      </c>
      <c r="K67" s="18">
        <v>5200</v>
      </c>
      <c r="L67" s="18" t="s">
        <v>69</v>
      </c>
      <c r="M67" s="10">
        <f t="shared" si="0"/>
        <v>3380</v>
      </c>
      <c r="N67" s="14" t="s">
        <v>19</v>
      </c>
    </row>
    <row r="68" ht="27" customHeight="1" spans="1:14">
      <c r="A68" s="10">
        <v>65</v>
      </c>
      <c r="B68" s="18" t="s">
        <v>66</v>
      </c>
      <c r="C68" s="18" t="s">
        <v>183</v>
      </c>
      <c r="D68" s="18" t="s">
        <v>103</v>
      </c>
      <c r="E68" s="18" t="s">
        <v>184</v>
      </c>
      <c r="F68" s="18">
        <v>10</v>
      </c>
      <c r="G68" s="18">
        <v>800</v>
      </c>
      <c r="H68" s="18">
        <v>4000</v>
      </c>
      <c r="I68" s="18">
        <v>5</v>
      </c>
      <c r="J68" s="18">
        <v>800</v>
      </c>
      <c r="K68" s="18">
        <v>4000</v>
      </c>
      <c r="L68" s="18" t="s">
        <v>147</v>
      </c>
      <c r="M68" s="10">
        <f t="shared" si="0"/>
        <v>2600</v>
      </c>
      <c r="N68" s="14" t="s">
        <v>19</v>
      </c>
    </row>
    <row r="69" ht="27" customHeight="1" spans="1:14">
      <c r="A69" s="10">
        <v>66</v>
      </c>
      <c r="B69" s="18" t="s">
        <v>66</v>
      </c>
      <c r="C69" s="18" t="s">
        <v>183</v>
      </c>
      <c r="D69" s="18" t="s">
        <v>103</v>
      </c>
      <c r="E69" s="18" t="s">
        <v>185</v>
      </c>
      <c r="F69" s="18">
        <v>5</v>
      </c>
      <c r="G69" s="18">
        <v>800</v>
      </c>
      <c r="H69" s="18">
        <v>4000</v>
      </c>
      <c r="I69" s="18">
        <v>5</v>
      </c>
      <c r="J69" s="18">
        <v>800</v>
      </c>
      <c r="K69" s="18">
        <v>4000</v>
      </c>
      <c r="L69" s="18" t="s">
        <v>186</v>
      </c>
      <c r="M69" s="10">
        <f t="shared" ref="M69:M90" si="5">K69/2000*1300</f>
        <v>2600</v>
      </c>
      <c r="N69" s="14" t="s">
        <v>19</v>
      </c>
    </row>
    <row r="70" ht="27" customHeight="1" spans="1:14">
      <c r="A70" s="10">
        <v>67</v>
      </c>
      <c r="B70" s="18" t="s">
        <v>66</v>
      </c>
      <c r="C70" s="18" t="s">
        <v>67</v>
      </c>
      <c r="D70" s="18" t="s">
        <v>103</v>
      </c>
      <c r="E70" s="18" t="s">
        <v>187</v>
      </c>
      <c r="F70" s="18">
        <v>5</v>
      </c>
      <c r="G70" s="18">
        <v>800</v>
      </c>
      <c r="H70" s="18">
        <v>4000</v>
      </c>
      <c r="I70" s="18">
        <v>5</v>
      </c>
      <c r="J70" s="18">
        <v>800</v>
      </c>
      <c r="K70" s="18">
        <v>4000</v>
      </c>
      <c r="L70" s="18" t="s">
        <v>71</v>
      </c>
      <c r="M70" s="10">
        <f t="shared" si="5"/>
        <v>2600</v>
      </c>
      <c r="N70" s="14" t="s">
        <v>19</v>
      </c>
    </row>
    <row r="71" ht="27" customHeight="1" spans="1:14">
      <c r="A71" s="10">
        <v>68</v>
      </c>
      <c r="B71" s="18" t="s">
        <v>66</v>
      </c>
      <c r="C71" s="18" t="s">
        <v>67</v>
      </c>
      <c r="D71" s="18" t="s">
        <v>103</v>
      </c>
      <c r="E71" s="18" t="s">
        <v>188</v>
      </c>
      <c r="F71" s="18">
        <v>5</v>
      </c>
      <c r="G71" s="18">
        <v>800</v>
      </c>
      <c r="H71" s="18">
        <v>4000</v>
      </c>
      <c r="I71" s="18">
        <v>5</v>
      </c>
      <c r="J71" s="18">
        <v>800</v>
      </c>
      <c r="K71" s="18">
        <v>4000</v>
      </c>
      <c r="L71" s="18" t="s">
        <v>189</v>
      </c>
      <c r="M71" s="10">
        <f t="shared" si="5"/>
        <v>2600</v>
      </c>
      <c r="N71" s="14" t="s">
        <v>19</v>
      </c>
    </row>
    <row r="72" ht="27" customHeight="1" spans="1:14">
      <c r="A72" s="10">
        <v>69</v>
      </c>
      <c r="B72" s="18" t="s">
        <v>66</v>
      </c>
      <c r="C72" s="18" t="s">
        <v>67</v>
      </c>
      <c r="D72" s="18" t="s">
        <v>103</v>
      </c>
      <c r="E72" s="18" t="s">
        <v>190</v>
      </c>
      <c r="F72" s="18">
        <v>5</v>
      </c>
      <c r="G72" s="18">
        <v>800</v>
      </c>
      <c r="H72" s="18">
        <v>4000</v>
      </c>
      <c r="I72" s="18">
        <v>5</v>
      </c>
      <c r="J72" s="18">
        <v>800</v>
      </c>
      <c r="K72" s="18">
        <v>4000</v>
      </c>
      <c r="L72" s="18" t="s">
        <v>191</v>
      </c>
      <c r="M72" s="10">
        <f t="shared" si="5"/>
        <v>2600</v>
      </c>
      <c r="N72" s="14" t="s">
        <v>19</v>
      </c>
    </row>
    <row r="73" ht="27" customHeight="1" spans="1:14">
      <c r="A73" s="10">
        <v>70</v>
      </c>
      <c r="B73" s="18" t="s">
        <v>66</v>
      </c>
      <c r="C73" s="18" t="s">
        <v>67</v>
      </c>
      <c r="D73" s="18" t="s">
        <v>103</v>
      </c>
      <c r="E73" s="18" t="s">
        <v>192</v>
      </c>
      <c r="F73" s="18">
        <v>5</v>
      </c>
      <c r="G73" s="18">
        <v>800</v>
      </c>
      <c r="H73" s="18">
        <v>4000</v>
      </c>
      <c r="I73" s="18">
        <v>5</v>
      </c>
      <c r="J73" s="18">
        <v>800</v>
      </c>
      <c r="K73" s="18">
        <v>4000</v>
      </c>
      <c r="L73" s="18" t="s">
        <v>176</v>
      </c>
      <c r="M73" s="10">
        <f t="shared" si="5"/>
        <v>2600</v>
      </c>
      <c r="N73" s="14" t="s">
        <v>19</v>
      </c>
    </row>
    <row r="74" ht="27" customHeight="1" spans="1:14">
      <c r="A74" s="10">
        <v>71</v>
      </c>
      <c r="B74" s="18" t="s">
        <v>66</v>
      </c>
      <c r="C74" s="18" t="s">
        <v>193</v>
      </c>
      <c r="D74" s="18" t="s">
        <v>103</v>
      </c>
      <c r="E74" s="18" t="s">
        <v>194</v>
      </c>
      <c r="F74" s="18">
        <v>6</v>
      </c>
      <c r="G74" s="18">
        <v>800</v>
      </c>
      <c r="H74" s="18">
        <v>4800</v>
      </c>
      <c r="I74" s="18">
        <v>6</v>
      </c>
      <c r="J74" s="18">
        <v>800</v>
      </c>
      <c r="K74" s="18">
        <v>4800</v>
      </c>
      <c r="L74" s="18" t="s">
        <v>195</v>
      </c>
      <c r="M74" s="10">
        <f t="shared" si="5"/>
        <v>3120</v>
      </c>
      <c r="N74" s="14" t="s">
        <v>19</v>
      </c>
    </row>
    <row r="75" ht="27" customHeight="1" spans="1:14">
      <c r="A75" s="10">
        <v>72</v>
      </c>
      <c r="B75" s="18" t="s">
        <v>66</v>
      </c>
      <c r="C75" s="18" t="s">
        <v>196</v>
      </c>
      <c r="D75" s="18" t="s">
        <v>103</v>
      </c>
      <c r="E75" s="18" t="s">
        <v>197</v>
      </c>
      <c r="F75" s="18">
        <v>8</v>
      </c>
      <c r="G75" s="18">
        <v>800</v>
      </c>
      <c r="H75" s="18">
        <v>6400</v>
      </c>
      <c r="I75" s="18">
        <v>8</v>
      </c>
      <c r="J75" s="18">
        <v>800</v>
      </c>
      <c r="K75" s="18">
        <v>6400</v>
      </c>
      <c r="L75" s="18" t="s">
        <v>147</v>
      </c>
      <c r="M75" s="10">
        <f t="shared" si="5"/>
        <v>4160</v>
      </c>
      <c r="N75" s="14" t="s">
        <v>19</v>
      </c>
    </row>
    <row r="76" ht="27" customHeight="1" spans="1:14">
      <c r="A76" s="10">
        <v>73</v>
      </c>
      <c r="B76" s="18" t="s">
        <v>66</v>
      </c>
      <c r="C76" s="18" t="s">
        <v>196</v>
      </c>
      <c r="D76" s="18" t="s">
        <v>103</v>
      </c>
      <c r="E76" s="18" t="s">
        <v>198</v>
      </c>
      <c r="F76" s="18">
        <v>12</v>
      </c>
      <c r="G76" s="18">
        <v>800</v>
      </c>
      <c r="H76" s="18">
        <v>6400</v>
      </c>
      <c r="I76" s="18">
        <v>12</v>
      </c>
      <c r="J76" s="18">
        <v>800</v>
      </c>
      <c r="K76" s="18">
        <v>9600</v>
      </c>
      <c r="L76" s="18" t="s">
        <v>199</v>
      </c>
      <c r="M76" s="10">
        <f t="shared" si="5"/>
        <v>6240</v>
      </c>
      <c r="N76" s="14" t="s">
        <v>19</v>
      </c>
    </row>
    <row r="77" ht="27" customHeight="1" spans="1:14">
      <c r="A77" s="10">
        <v>74</v>
      </c>
      <c r="B77" s="18" t="s">
        <v>66</v>
      </c>
      <c r="C77" s="18" t="s">
        <v>200</v>
      </c>
      <c r="D77" s="18" t="s">
        <v>103</v>
      </c>
      <c r="E77" s="18" t="s">
        <v>201</v>
      </c>
      <c r="F77" s="18">
        <v>5.5</v>
      </c>
      <c r="G77" s="18">
        <v>800</v>
      </c>
      <c r="H77" s="18">
        <v>4400</v>
      </c>
      <c r="I77" s="18">
        <v>5.5</v>
      </c>
      <c r="J77" s="18">
        <v>800</v>
      </c>
      <c r="K77" s="18">
        <v>4400</v>
      </c>
      <c r="L77" s="18" t="s">
        <v>202</v>
      </c>
      <c r="M77" s="10">
        <f t="shared" si="5"/>
        <v>2860</v>
      </c>
      <c r="N77" s="14" t="s">
        <v>19</v>
      </c>
    </row>
    <row r="78" ht="27" customHeight="1" spans="1:14">
      <c r="A78" s="10">
        <v>75</v>
      </c>
      <c r="B78" s="18" t="s">
        <v>66</v>
      </c>
      <c r="C78" s="18" t="s">
        <v>203</v>
      </c>
      <c r="D78" s="18" t="s">
        <v>103</v>
      </c>
      <c r="E78" s="18" t="s">
        <v>204</v>
      </c>
      <c r="F78" s="18">
        <v>5</v>
      </c>
      <c r="G78" s="18">
        <v>800</v>
      </c>
      <c r="H78" s="18">
        <v>4000</v>
      </c>
      <c r="I78" s="18">
        <v>5</v>
      </c>
      <c r="J78" s="18">
        <v>800</v>
      </c>
      <c r="K78" s="18">
        <v>4000</v>
      </c>
      <c r="L78" s="18" t="s">
        <v>205</v>
      </c>
      <c r="M78" s="10">
        <f t="shared" si="5"/>
        <v>2600</v>
      </c>
      <c r="N78" s="14" t="s">
        <v>19</v>
      </c>
    </row>
    <row r="79" ht="27" customHeight="1" spans="1:14">
      <c r="A79" s="10">
        <v>76</v>
      </c>
      <c r="B79" s="18" t="s">
        <v>66</v>
      </c>
      <c r="C79" s="18" t="s">
        <v>120</v>
      </c>
      <c r="D79" s="18" t="s">
        <v>103</v>
      </c>
      <c r="E79" s="18" t="s">
        <v>206</v>
      </c>
      <c r="F79" s="18">
        <v>25</v>
      </c>
      <c r="G79" s="18">
        <v>800</v>
      </c>
      <c r="H79" s="18">
        <v>20000</v>
      </c>
      <c r="I79" s="18">
        <v>25</v>
      </c>
      <c r="J79" s="18">
        <v>800</v>
      </c>
      <c r="K79" s="18">
        <v>20000</v>
      </c>
      <c r="L79" s="18" t="s">
        <v>207</v>
      </c>
      <c r="M79" s="10">
        <f t="shared" si="5"/>
        <v>13000</v>
      </c>
      <c r="N79" s="14" t="s">
        <v>19</v>
      </c>
    </row>
    <row r="80" ht="27" customHeight="1" spans="1:14">
      <c r="A80" s="10">
        <v>77</v>
      </c>
      <c r="B80" s="18" t="s">
        <v>66</v>
      </c>
      <c r="C80" s="18" t="s">
        <v>106</v>
      </c>
      <c r="D80" s="18" t="s">
        <v>103</v>
      </c>
      <c r="E80" s="18" t="s">
        <v>208</v>
      </c>
      <c r="F80" s="18">
        <v>1200</v>
      </c>
      <c r="G80" s="18">
        <v>800</v>
      </c>
      <c r="H80" s="18">
        <v>960000</v>
      </c>
      <c r="I80" s="18">
        <v>1200</v>
      </c>
      <c r="J80" s="18">
        <v>800</v>
      </c>
      <c r="K80" s="18">
        <v>960000</v>
      </c>
      <c r="L80" s="18" t="s">
        <v>209</v>
      </c>
      <c r="M80" s="10">
        <f t="shared" si="5"/>
        <v>624000</v>
      </c>
      <c r="N80" s="14" t="s">
        <v>19</v>
      </c>
    </row>
    <row r="81" ht="27" customHeight="1" spans="1:14">
      <c r="A81" s="10">
        <v>78</v>
      </c>
      <c r="B81" s="18" t="s">
        <v>66</v>
      </c>
      <c r="C81" s="18" t="s">
        <v>210</v>
      </c>
      <c r="D81" s="18" t="s">
        <v>103</v>
      </c>
      <c r="E81" s="18" t="s">
        <v>211</v>
      </c>
      <c r="F81" s="18">
        <v>15</v>
      </c>
      <c r="G81" s="18">
        <v>800</v>
      </c>
      <c r="H81" s="18">
        <v>12000</v>
      </c>
      <c r="I81" s="18">
        <v>15</v>
      </c>
      <c r="J81" s="18">
        <v>800</v>
      </c>
      <c r="K81" s="18">
        <v>12000</v>
      </c>
      <c r="L81" s="18" t="s">
        <v>212</v>
      </c>
      <c r="M81" s="10">
        <f t="shared" si="5"/>
        <v>7800</v>
      </c>
      <c r="N81" s="14" t="s">
        <v>19</v>
      </c>
    </row>
    <row r="82" ht="27" customHeight="1" spans="1:14">
      <c r="A82" s="10">
        <v>79</v>
      </c>
      <c r="B82" s="18" t="s">
        <v>66</v>
      </c>
      <c r="C82" s="18" t="s">
        <v>193</v>
      </c>
      <c r="D82" s="18" t="s">
        <v>103</v>
      </c>
      <c r="E82" s="18" t="s">
        <v>213</v>
      </c>
      <c r="F82" s="18">
        <v>8</v>
      </c>
      <c r="G82" s="18">
        <v>800</v>
      </c>
      <c r="H82" s="18">
        <v>6400</v>
      </c>
      <c r="I82" s="18">
        <v>8</v>
      </c>
      <c r="J82" s="18">
        <v>800</v>
      </c>
      <c r="K82" s="18">
        <v>6400</v>
      </c>
      <c r="L82" s="18" t="s">
        <v>195</v>
      </c>
      <c r="M82" s="10">
        <f t="shared" si="5"/>
        <v>4160</v>
      </c>
      <c r="N82" s="14" t="s">
        <v>19</v>
      </c>
    </row>
    <row r="83" ht="27" customHeight="1" spans="1:14">
      <c r="A83" s="10">
        <v>80</v>
      </c>
      <c r="B83" s="18" t="s">
        <v>66</v>
      </c>
      <c r="C83" s="18" t="s">
        <v>196</v>
      </c>
      <c r="D83" s="18" t="s">
        <v>103</v>
      </c>
      <c r="E83" s="18" t="s">
        <v>214</v>
      </c>
      <c r="F83" s="18">
        <v>14</v>
      </c>
      <c r="G83" s="18">
        <v>800</v>
      </c>
      <c r="H83" s="18">
        <v>11200</v>
      </c>
      <c r="I83" s="18">
        <v>14</v>
      </c>
      <c r="J83" s="18">
        <v>800</v>
      </c>
      <c r="K83" s="18">
        <v>11200</v>
      </c>
      <c r="L83" s="18" t="s">
        <v>215</v>
      </c>
      <c r="M83" s="10">
        <f t="shared" si="5"/>
        <v>7280</v>
      </c>
      <c r="N83" s="14" t="s">
        <v>19</v>
      </c>
    </row>
    <row r="84" ht="27" customHeight="1" spans="1:14">
      <c r="A84" s="10">
        <v>81</v>
      </c>
      <c r="B84" s="18" t="s">
        <v>66</v>
      </c>
      <c r="C84" s="18" t="s">
        <v>67</v>
      </c>
      <c r="D84" s="18" t="s">
        <v>103</v>
      </c>
      <c r="E84" s="18" t="s">
        <v>68</v>
      </c>
      <c r="F84" s="18">
        <v>5</v>
      </c>
      <c r="G84" s="18">
        <v>800</v>
      </c>
      <c r="H84" s="18">
        <v>4000</v>
      </c>
      <c r="I84" s="18">
        <v>5</v>
      </c>
      <c r="J84" s="18">
        <v>800</v>
      </c>
      <c r="K84" s="18">
        <v>4000</v>
      </c>
      <c r="L84" s="18" t="s">
        <v>216</v>
      </c>
      <c r="M84" s="10">
        <f t="shared" si="5"/>
        <v>2600</v>
      </c>
      <c r="N84" s="14" t="s">
        <v>19</v>
      </c>
    </row>
    <row r="85" ht="27" customHeight="1" spans="1:14">
      <c r="A85" s="10">
        <v>82</v>
      </c>
      <c r="B85" s="18" t="s">
        <v>66</v>
      </c>
      <c r="C85" s="18" t="s">
        <v>67</v>
      </c>
      <c r="D85" s="18" t="s">
        <v>103</v>
      </c>
      <c r="E85" s="18" t="s">
        <v>70</v>
      </c>
      <c r="F85" s="18">
        <v>5</v>
      </c>
      <c r="G85" s="18">
        <v>800</v>
      </c>
      <c r="H85" s="18">
        <v>4000</v>
      </c>
      <c r="I85" s="18">
        <v>5</v>
      </c>
      <c r="J85" s="18">
        <v>800</v>
      </c>
      <c r="K85" s="18">
        <v>4000</v>
      </c>
      <c r="L85" s="18" t="s">
        <v>217</v>
      </c>
      <c r="M85" s="10">
        <f t="shared" si="5"/>
        <v>2600</v>
      </c>
      <c r="N85" s="14" t="s">
        <v>19</v>
      </c>
    </row>
    <row r="86" ht="27" customHeight="1" spans="1:14">
      <c r="A86" s="10">
        <v>83</v>
      </c>
      <c r="B86" s="18" t="s">
        <v>66</v>
      </c>
      <c r="C86" s="18" t="s">
        <v>218</v>
      </c>
      <c r="D86" s="18" t="s">
        <v>103</v>
      </c>
      <c r="E86" s="18" t="s">
        <v>219</v>
      </c>
      <c r="F86" s="18">
        <v>194.5</v>
      </c>
      <c r="G86" s="18">
        <v>800</v>
      </c>
      <c r="H86" s="18">
        <v>155600</v>
      </c>
      <c r="I86" s="18">
        <v>194.5</v>
      </c>
      <c r="J86" s="18">
        <v>800</v>
      </c>
      <c r="K86" s="18">
        <v>155600</v>
      </c>
      <c r="L86" s="18" t="s">
        <v>220</v>
      </c>
      <c r="M86" s="10">
        <f t="shared" si="5"/>
        <v>101140</v>
      </c>
      <c r="N86" s="14" t="s">
        <v>19</v>
      </c>
    </row>
    <row r="87" ht="27" customHeight="1" spans="1:14">
      <c r="A87" s="10">
        <v>84</v>
      </c>
      <c r="B87" s="18" t="s">
        <v>66</v>
      </c>
      <c r="C87" s="18" t="s">
        <v>218</v>
      </c>
      <c r="D87" s="18" t="s">
        <v>103</v>
      </c>
      <c r="E87" s="18" t="s">
        <v>221</v>
      </c>
      <c r="F87" s="18">
        <v>11</v>
      </c>
      <c r="G87" s="18">
        <v>800</v>
      </c>
      <c r="H87" s="18">
        <v>8800</v>
      </c>
      <c r="I87" s="18">
        <v>18</v>
      </c>
      <c r="J87" s="18">
        <v>800</v>
      </c>
      <c r="K87" s="18">
        <v>14400</v>
      </c>
      <c r="L87" s="18" t="s">
        <v>222</v>
      </c>
      <c r="M87" s="10">
        <f t="shared" si="5"/>
        <v>9360</v>
      </c>
      <c r="N87" s="14" t="s">
        <v>19</v>
      </c>
    </row>
    <row r="88" ht="27" customHeight="1" spans="1:14">
      <c r="A88" s="10">
        <v>85</v>
      </c>
      <c r="B88" s="18" t="s">
        <v>66</v>
      </c>
      <c r="C88" s="18" t="s">
        <v>131</v>
      </c>
      <c r="D88" s="18" t="s">
        <v>103</v>
      </c>
      <c r="E88" s="18" t="s">
        <v>223</v>
      </c>
      <c r="F88" s="18">
        <v>14.5</v>
      </c>
      <c r="G88" s="18">
        <v>800</v>
      </c>
      <c r="H88" s="18">
        <v>11600</v>
      </c>
      <c r="I88" s="18">
        <v>10</v>
      </c>
      <c r="J88" s="18">
        <v>800</v>
      </c>
      <c r="K88" s="18">
        <v>8000</v>
      </c>
      <c r="L88" s="18" t="s">
        <v>69</v>
      </c>
      <c r="M88" s="10">
        <f t="shared" si="5"/>
        <v>5200</v>
      </c>
      <c r="N88" s="14" t="s">
        <v>19</v>
      </c>
    </row>
    <row r="89" ht="27" customHeight="1" spans="1:14">
      <c r="A89" s="10">
        <v>86</v>
      </c>
      <c r="B89" s="18" t="s">
        <v>66</v>
      </c>
      <c r="C89" s="18" t="s">
        <v>131</v>
      </c>
      <c r="D89" s="18" t="s">
        <v>103</v>
      </c>
      <c r="E89" s="18" t="s">
        <v>224</v>
      </c>
      <c r="F89" s="18">
        <v>8.4</v>
      </c>
      <c r="G89" s="18">
        <v>800</v>
      </c>
      <c r="H89" s="18">
        <v>6720</v>
      </c>
      <c r="I89" s="18">
        <v>7.4</v>
      </c>
      <c r="J89" s="18">
        <v>800</v>
      </c>
      <c r="K89" s="18">
        <v>5920</v>
      </c>
      <c r="L89" s="18" t="s">
        <v>199</v>
      </c>
      <c r="M89" s="10">
        <f t="shared" si="5"/>
        <v>3848</v>
      </c>
      <c r="N89" s="14" t="s">
        <v>19</v>
      </c>
    </row>
    <row r="90" ht="27" customHeight="1" spans="1:14">
      <c r="A90" s="10">
        <v>87</v>
      </c>
      <c r="B90" s="18" t="s">
        <v>66</v>
      </c>
      <c r="C90" s="18" t="s">
        <v>131</v>
      </c>
      <c r="D90" s="18" t="s">
        <v>103</v>
      </c>
      <c r="E90" s="18" t="s">
        <v>225</v>
      </c>
      <c r="F90" s="18">
        <v>6.3</v>
      </c>
      <c r="G90" s="18">
        <v>800</v>
      </c>
      <c r="H90" s="18">
        <v>5040</v>
      </c>
      <c r="I90" s="18">
        <v>6</v>
      </c>
      <c r="J90" s="18">
        <v>800</v>
      </c>
      <c r="K90" s="18">
        <v>4800</v>
      </c>
      <c r="L90" s="18" t="s">
        <v>226</v>
      </c>
      <c r="M90" s="10">
        <f t="shared" si="5"/>
        <v>3120</v>
      </c>
      <c r="N90" s="14" t="s">
        <v>19</v>
      </c>
    </row>
  </sheetData>
  <autoFilter ref="A3:N90">
    <extLst/>
  </autoFilter>
  <mergeCells count="11">
    <mergeCell ref="A1:N1"/>
    <mergeCell ref="F2:H2"/>
    <mergeCell ref="I2:K2"/>
    <mergeCell ref="A2:A3"/>
    <mergeCell ref="B2:B3"/>
    <mergeCell ref="C2:C3"/>
    <mergeCell ref="D2:D3"/>
    <mergeCell ref="E2:E3"/>
    <mergeCell ref="L2:L3"/>
    <mergeCell ref="M2:M3"/>
    <mergeCell ref="N2:N3"/>
  </mergeCells>
  <pageMargins left="0.196527777777778" right="0.0784722222222222" top="1" bottom="1" header="0.5" footer="0.5"/>
  <pageSetup paperSize="9" orientation="landscape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14"/>
  <sheetViews>
    <sheetView tabSelected="1" workbookViewId="0">
      <selection activeCell="J5" sqref="J5"/>
    </sheetView>
  </sheetViews>
  <sheetFormatPr defaultColWidth="9" defaultRowHeight="13.5"/>
  <cols>
    <col min="1" max="1" width="9" style="2"/>
    <col min="2" max="2" width="7.25" style="2" customWidth="1"/>
    <col min="3" max="6" width="9" style="2"/>
    <col min="7" max="7" width="7.25" style="2" customWidth="1"/>
    <col min="8" max="10" width="9" style="2"/>
    <col min="11" max="11" width="7.5" style="2" customWidth="1"/>
    <col min="12" max="13" width="9" style="2"/>
    <col min="14" max="14" width="22.75" style="2" customWidth="1"/>
    <col min="15" max="16384" width="9" style="2"/>
  </cols>
  <sheetData>
    <row r="1" s="1" customFormat="1" ht="63" customHeight="1" spans="1:15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</row>
    <row r="2" ht="14.25" spans="1:15">
      <c r="A2" s="4" t="s">
        <v>1</v>
      </c>
      <c r="B2" s="5" t="s">
        <v>2</v>
      </c>
      <c r="C2" s="6" t="s">
        <v>227</v>
      </c>
      <c r="D2" s="6" t="s">
        <v>228</v>
      </c>
      <c r="E2" s="6" t="s">
        <v>3</v>
      </c>
      <c r="F2" s="6" t="s">
        <v>6</v>
      </c>
      <c r="G2" s="6"/>
      <c r="H2" s="6"/>
      <c r="I2" s="6"/>
      <c r="J2" s="6" t="s">
        <v>7</v>
      </c>
      <c r="K2" s="6"/>
      <c r="L2" s="6"/>
      <c r="M2" s="6"/>
      <c r="N2" s="6" t="s">
        <v>8</v>
      </c>
      <c r="O2" s="6" t="s">
        <v>229</v>
      </c>
    </row>
    <row r="3" ht="28.5" spans="1:15">
      <c r="A3" s="4"/>
      <c r="B3" s="7"/>
      <c r="C3" s="6"/>
      <c r="D3" s="6"/>
      <c r="E3" s="6"/>
      <c r="F3" s="6" t="s">
        <v>230</v>
      </c>
      <c r="G3" s="6" t="s">
        <v>231</v>
      </c>
      <c r="H3" s="6" t="s">
        <v>232</v>
      </c>
      <c r="I3" s="6" t="s">
        <v>233</v>
      </c>
      <c r="J3" s="6" t="s">
        <v>230</v>
      </c>
      <c r="K3" s="6" t="s">
        <v>231</v>
      </c>
      <c r="L3" s="6" t="s">
        <v>232</v>
      </c>
      <c r="M3" s="6" t="s">
        <v>233</v>
      </c>
      <c r="N3" s="6"/>
      <c r="O3" s="6"/>
    </row>
    <row r="4" ht="27" customHeight="1" spans="1:15">
      <c r="A4" s="8">
        <v>1</v>
      </c>
      <c r="B4" s="9" t="s">
        <v>72</v>
      </c>
      <c r="C4" s="8" t="s">
        <v>234</v>
      </c>
      <c r="D4" s="8" t="s">
        <v>235</v>
      </c>
      <c r="E4" s="8" t="s">
        <v>236</v>
      </c>
      <c r="F4" s="8" t="s">
        <v>237</v>
      </c>
      <c r="G4" s="8">
        <v>8</v>
      </c>
      <c r="H4" s="8">
        <v>200</v>
      </c>
      <c r="I4" s="8">
        <v>1600</v>
      </c>
      <c r="J4" s="8" t="s">
        <v>237</v>
      </c>
      <c r="K4" s="8">
        <v>8</v>
      </c>
      <c r="L4" s="8">
        <v>200</v>
      </c>
      <c r="M4" s="8">
        <v>1600</v>
      </c>
      <c r="N4" s="12" t="s">
        <v>238</v>
      </c>
      <c r="O4" s="12" t="s">
        <v>19</v>
      </c>
    </row>
    <row r="5" ht="27" customHeight="1" spans="1:15">
      <c r="A5" s="8">
        <v>2</v>
      </c>
      <c r="B5" s="9" t="s">
        <v>72</v>
      </c>
      <c r="C5" s="8" t="s">
        <v>234</v>
      </c>
      <c r="D5" s="8" t="s">
        <v>239</v>
      </c>
      <c r="E5" s="8" t="s">
        <v>236</v>
      </c>
      <c r="F5" s="8" t="s">
        <v>237</v>
      </c>
      <c r="G5" s="8">
        <v>7</v>
      </c>
      <c r="H5" s="8">
        <v>200</v>
      </c>
      <c r="I5" s="8">
        <v>1400</v>
      </c>
      <c r="J5" s="8" t="s">
        <v>237</v>
      </c>
      <c r="K5" s="8">
        <v>7</v>
      </c>
      <c r="L5" s="8">
        <v>200</v>
      </c>
      <c r="M5" s="8">
        <v>1400</v>
      </c>
      <c r="N5" s="12" t="s">
        <v>240</v>
      </c>
      <c r="O5" s="12" t="s">
        <v>19</v>
      </c>
    </row>
    <row r="6" ht="27" customHeight="1" spans="1:15">
      <c r="A6" s="8">
        <v>3</v>
      </c>
      <c r="B6" s="9" t="s">
        <v>72</v>
      </c>
      <c r="C6" s="8" t="s">
        <v>234</v>
      </c>
      <c r="D6" s="8" t="s">
        <v>241</v>
      </c>
      <c r="E6" s="8" t="s">
        <v>236</v>
      </c>
      <c r="F6" s="8" t="s">
        <v>237</v>
      </c>
      <c r="G6" s="8">
        <v>4</v>
      </c>
      <c r="H6" s="8">
        <v>200</v>
      </c>
      <c r="I6" s="8">
        <v>800</v>
      </c>
      <c r="J6" s="8" t="s">
        <v>237</v>
      </c>
      <c r="K6" s="8">
        <v>4</v>
      </c>
      <c r="L6" s="8">
        <v>200</v>
      </c>
      <c r="M6" s="8">
        <v>800</v>
      </c>
      <c r="N6" s="12" t="s">
        <v>242</v>
      </c>
      <c r="O6" s="12" t="s">
        <v>19</v>
      </c>
    </row>
    <row r="7" ht="27" customHeight="1" spans="1:15">
      <c r="A7" s="8">
        <v>4</v>
      </c>
      <c r="B7" s="9" t="s">
        <v>72</v>
      </c>
      <c r="C7" s="8" t="s">
        <v>234</v>
      </c>
      <c r="D7" s="8" t="s">
        <v>243</v>
      </c>
      <c r="E7" s="8" t="s">
        <v>84</v>
      </c>
      <c r="F7" s="8" t="s">
        <v>237</v>
      </c>
      <c r="G7" s="8">
        <v>4</v>
      </c>
      <c r="H7" s="8">
        <v>200</v>
      </c>
      <c r="I7" s="8">
        <v>800</v>
      </c>
      <c r="J7" s="8" t="s">
        <v>237</v>
      </c>
      <c r="K7" s="8">
        <v>4</v>
      </c>
      <c r="L7" s="8">
        <v>200</v>
      </c>
      <c r="M7" s="8">
        <v>800</v>
      </c>
      <c r="N7" s="12" t="s">
        <v>244</v>
      </c>
      <c r="O7" s="12" t="s">
        <v>19</v>
      </c>
    </row>
    <row r="8" ht="27" customHeight="1" spans="1:15">
      <c r="A8" s="8">
        <v>5</v>
      </c>
      <c r="B8" s="9" t="s">
        <v>72</v>
      </c>
      <c r="C8" s="8" t="s">
        <v>234</v>
      </c>
      <c r="D8" s="8" t="s">
        <v>245</v>
      </c>
      <c r="E8" s="8" t="s">
        <v>246</v>
      </c>
      <c r="F8" s="8" t="s">
        <v>237</v>
      </c>
      <c r="G8" s="8">
        <v>4.5</v>
      </c>
      <c r="H8" s="8">
        <v>200</v>
      </c>
      <c r="I8" s="8">
        <v>900</v>
      </c>
      <c r="J8" s="8" t="s">
        <v>237</v>
      </c>
      <c r="K8" s="8">
        <v>4.5</v>
      </c>
      <c r="L8" s="8">
        <v>200</v>
      </c>
      <c r="M8" s="8">
        <v>900</v>
      </c>
      <c r="N8" s="12" t="s">
        <v>247</v>
      </c>
      <c r="O8" s="12" t="s">
        <v>19</v>
      </c>
    </row>
    <row r="9" ht="27" customHeight="1" spans="1:15">
      <c r="A9" s="8">
        <v>6</v>
      </c>
      <c r="B9" s="9" t="s">
        <v>72</v>
      </c>
      <c r="C9" s="8" t="s">
        <v>234</v>
      </c>
      <c r="D9" s="8" t="s">
        <v>248</v>
      </c>
      <c r="E9" s="8" t="s">
        <v>249</v>
      </c>
      <c r="F9" s="8" t="s">
        <v>237</v>
      </c>
      <c r="G9" s="8">
        <v>5</v>
      </c>
      <c r="H9" s="8">
        <v>200</v>
      </c>
      <c r="I9" s="8">
        <v>1000</v>
      </c>
      <c r="J9" s="8" t="s">
        <v>237</v>
      </c>
      <c r="K9" s="8">
        <v>5</v>
      </c>
      <c r="L9" s="8">
        <v>200</v>
      </c>
      <c r="M9" s="8">
        <v>1000</v>
      </c>
      <c r="N9" s="12" t="s">
        <v>250</v>
      </c>
      <c r="O9" s="12" t="s">
        <v>19</v>
      </c>
    </row>
    <row r="10" ht="27" customHeight="1" spans="1:15">
      <c r="A10" s="8">
        <v>7</v>
      </c>
      <c r="B10" s="9" t="s">
        <v>72</v>
      </c>
      <c r="C10" s="8" t="s">
        <v>234</v>
      </c>
      <c r="D10" s="8" t="s">
        <v>251</v>
      </c>
      <c r="E10" s="8" t="s">
        <v>249</v>
      </c>
      <c r="F10" s="8" t="s">
        <v>237</v>
      </c>
      <c r="G10" s="8">
        <v>4</v>
      </c>
      <c r="H10" s="8">
        <v>200</v>
      </c>
      <c r="I10" s="8">
        <v>800</v>
      </c>
      <c r="J10" s="8" t="s">
        <v>237</v>
      </c>
      <c r="K10" s="8">
        <v>4</v>
      </c>
      <c r="L10" s="8">
        <v>200</v>
      </c>
      <c r="M10" s="8">
        <v>800</v>
      </c>
      <c r="N10" s="12" t="s">
        <v>252</v>
      </c>
      <c r="O10" s="12" t="s">
        <v>19</v>
      </c>
    </row>
    <row r="11" ht="27" customHeight="1" spans="1:15">
      <c r="A11" s="8">
        <v>8</v>
      </c>
      <c r="B11" s="9" t="s">
        <v>72</v>
      </c>
      <c r="C11" s="8" t="s">
        <v>234</v>
      </c>
      <c r="D11" s="8" t="s">
        <v>253</v>
      </c>
      <c r="E11" s="8" t="s">
        <v>84</v>
      </c>
      <c r="F11" s="8" t="s">
        <v>237</v>
      </c>
      <c r="G11" s="8">
        <v>3</v>
      </c>
      <c r="H11" s="8">
        <v>200</v>
      </c>
      <c r="I11" s="8">
        <v>600</v>
      </c>
      <c r="J11" s="8" t="s">
        <v>237</v>
      </c>
      <c r="K11" s="8">
        <v>3</v>
      </c>
      <c r="L11" s="8">
        <v>200</v>
      </c>
      <c r="M11" s="8">
        <v>600</v>
      </c>
      <c r="N11" s="12" t="s">
        <v>254</v>
      </c>
      <c r="O11" s="12" t="s">
        <v>19</v>
      </c>
    </row>
    <row r="12" ht="27" customHeight="1" spans="1:15">
      <c r="A12" s="8">
        <v>9</v>
      </c>
      <c r="B12" s="9" t="s">
        <v>72</v>
      </c>
      <c r="C12" s="8" t="s">
        <v>234</v>
      </c>
      <c r="D12" s="8" t="s">
        <v>255</v>
      </c>
      <c r="E12" s="8" t="s">
        <v>249</v>
      </c>
      <c r="F12" s="8" t="s">
        <v>237</v>
      </c>
      <c r="G12" s="8">
        <v>49.8</v>
      </c>
      <c r="H12" s="8">
        <v>200</v>
      </c>
      <c r="I12" s="8">
        <v>9960</v>
      </c>
      <c r="J12" s="8" t="s">
        <v>237</v>
      </c>
      <c r="K12" s="8">
        <v>49.8</v>
      </c>
      <c r="L12" s="8">
        <v>200</v>
      </c>
      <c r="M12" s="8">
        <v>9960</v>
      </c>
      <c r="N12" s="12" t="s">
        <v>256</v>
      </c>
      <c r="O12" s="12" t="s">
        <v>19</v>
      </c>
    </row>
    <row r="13" ht="27" customHeight="1" spans="1:15">
      <c r="A13" s="10">
        <v>10</v>
      </c>
      <c r="B13" s="4" t="s">
        <v>32</v>
      </c>
      <c r="C13" s="10" t="s">
        <v>257</v>
      </c>
      <c r="D13" s="10" t="s">
        <v>258</v>
      </c>
      <c r="E13" s="10" t="s">
        <v>259</v>
      </c>
      <c r="F13" s="10" t="s">
        <v>260</v>
      </c>
      <c r="G13" s="11">
        <v>385</v>
      </c>
      <c r="H13" s="10">
        <v>1500</v>
      </c>
      <c r="I13" s="10">
        <f>G13*H13</f>
        <v>577500</v>
      </c>
      <c r="J13" s="10" t="s">
        <v>260</v>
      </c>
      <c r="K13" s="11">
        <v>361.7</v>
      </c>
      <c r="L13" s="10">
        <v>600</v>
      </c>
      <c r="M13" s="10">
        <f>K13*L13</f>
        <v>217020</v>
      </c>
      <c r="N13" s="10" t="s">
        <v>261</v>
      </c>
      <c r="O13" s="4" t="s">
        <v>35</v>
      </c>
    </row>
    <row r="14" ht="27" customHeight="1" spans="1:15">
      <c r="A14" s="10">
        <v>11</v>
      </c>
      <c r="B14" s="10" t="s">
        <v>36</v>
      </c>
      <c r="C14" s="4" t="s">
        <v>234</v>
      </c>
      <c r="D14" s="10" t="s">
        <v>44</v>
      </c>
      <c r="E14" s="10" t="s">
        <v>262</v>
      </c>
      <c r="F14" s="4" t="s">
        <v>237</v>
      </c>
      <c r="G14" s="10">
        <v>109</v>
      </c>
      <c r="H14" s="10">
        <v>200</v>
      </c>
      <c r="I14" s="10">
        <v>21800</v>
      </c>
      <c r="J14" s="4" t="s">
        <v>237</v>
      </c>
      <c r="K14" s="10">
        <v>109</v>
      </c>
      <c r="L14" s="10">
        <v>200</v>
      </c>
      <c r="M14" s="10">
        <v>21800</v>
      </c>
      <c r="N14" s="10" t="s">
        <v>45</v>
      </c>
      <c r="O14" s="4" t="s">
        <v>19</v>
      </c>
    </row>
  </sheetData>
  <autoFilter ref="A3:O14">
    <extLst/>
  </autoFilter>
  <mergeCells count="10">
    <mergeCell ref="A1:O1"/>
    <mergeCell ref="F2:I2"/>
    <mergeCell ref="J2:M2"/>
    <mergeCell ref="A2:A3"/>
    <mergeCell ref="B2:B3"/>
    <mergeCell ref="C2:C3"/>
    <mergeCell ref="D2:D3"/>
    <mergeCell ref="E2:E3"/>
    <mergeCell ref="N2:N3"/>
    <mergeCell ref="O2:O3"/>
  </mergeCells>
  <pageMargins left="0.314583333333333" right="0.196527777777778" top="1" bottom="1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管护奖补</vt:lpstr>
      <vt:lpstr>新建茶园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斗笛</cp:lastModifiedBy>
  <dcterms:created xsi:type="dcterms:W3CDTF">2020-09-17T13:48:00Z</dcterms:created>
  <dcterms:modified xsi:type="dcterms:W3CDTF">2020-10-27T10:14:15Z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2052-11.1.0.10072</vt:lpwstr>
  </property>
</Properties>
</file>