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汇总表" sheetId="1" r:id="rId1"/>
    <sheet name="组级路及产业路" sheetId="2" r:id="rId2"/>
    <sheet name="饮水工程水毁" sheetId="3" r:id="rId3"/>
  </sheets>
  <definedNames>
    <definedName name="_xlnm._FilterDatabase" localSheetId="1" hidden="1">组级路及产业路!$A$4:$P$78</definedName>
    <definedName name="_xlnm.Print_Titles" localSheetId="1">组级路及产业路!$3:$4</definedName>
  </definedNames>
  <calcPr calcId="144525"/>
</workbook>
</file>

<file path=xl/sharedStrings.xml><?xml version="1.0" encoding="utf-8"?>
<sst xmlns="http://schemas.openxmlformats.org/spreadsheetml/2006/main" count="392" uniqueCount="241">
  <si>
    <t>附件1</t>
  </si>
  <si>
    <t>石泉县2020年组级路及产业路、饮水工程水毁修复项目汇总表</t>
  </si>
  <si>
    <t>序号</t>
  </si>
  <si>
    <t>镇名</t>
  </si>
  <si>
    <t>水毁
（条）</t>
  </si>
  <si>
    <t>建设内容及规模</t>
  </si>
  <si>
    <t>计划资金
（万元）</t>
  </si>
  <si>
    <t>备注</t>
  </si>
  <si>
    <r>
      <rPr>
        <b/>
        <sz val="11"/>
        <color theme="1"/>
        <rFont val="宋体"/>
        <charset val="134"/>
        <scheme val="minor"/>
      </rPr>
      <t>路面破损（</t>
    </r>
    <r>
      <rPr>
        <b/>
        <sz val="11"/>
        <color theme="1"/>
        <rFont val="SimSun"/>
        <charset val="134"/>
      </rPr>
      <t>㎡</t>
    </r>
    <r>
      <rPr>
        <b/>
        <sz val="11"/>
        <color theme="1"/>
        <rFont val="宋体"/>
        <charset val="134"/>
        <scheme val="minor"/>
      </rPr>
      <t>）</t>
    </r>
  </si>
  <si>
    <t>路基缺口（m³）</t>
  </si>
  <si>
    <t>合 计</t>
  </si>
  <si>
    <t>一</t>
  </si>
  <si>
    <t>组级路及产业路
水毁恢复</t>
  </si>
  <si>
    <t>城关镇</t>
  </si>
  <si>
    <t>池河镇</t>
  </si>
  <si>
    <t>饶峰镇</t>
  </si>
  <si>
    <t>两河镇</t>
  </si>
  <si>
    <t>后柳镇</t>
  </si>
  <si>
    <t>喜河镇</t>
  </si>
  <si>
    <t>迎丰镇</t>
  </si>
  <si>
    <t>曾溪镇</t>
  </si>
  <si>
    <t>云雾山镇</t>
  </si>
  <si>
    <t>二</t>
  </si>
  <si>
    <t>饮水工程水毁修复</t>
  </si>
  <si>
    <t>饶峰镇新华村十二组饮水修复工程</t>
  </si>
  <si>
    <t>修复集水井、过滤池和部分管道</t>
  </si>
  <si>
    <t>附件2</t>
  </si>
  <si>
    <t>石泉县2020年脱贫攻坚组级路及产业路水毁修复项目资金和计划表</t>
  </si>
  <si>
    <t>项目名称</t>
  </si>
  <si>
    <t>建设性质</t>
  </si>
  <si>
    <t>实施地点</t>
  </si>
  <si>
    <t>资金投入
（万元）</t>
  </si>
  <si>
    <t>受益贫困户
（户/人）</t>
  </si>
  <si>
    <t>绩效目标</t>
  </si>
  <si>
    <t>路面破损（㎡）</t>
  </si>
  <si>
    <t>合  计</t>
  </si>
  <si>
    <t>双喜村产业路</t>
  </si>
  <si>
    <t>新建</t>
  </si>
  <si>
    <t>双喜村五组</t>
  </si>
  <si>
    <t>2户5人</t>
  </si>
  <si>
    <t>基础设施配套建设，改善村民生产生活环境</t>
  </si>
  <si>
    <t>丝银坝村产业路</t>
  </si>
  <si>
    <t>丝银坝村十五组</t>
  </si>
  <si>
    <t>9户23人</t>
  </si>
  <si>
    <t>红二村产业路</t>
  </si>
  <si>
    <t>红二村三组</t>
  </si>
  <si>
    <t>7户23人</t>
  </si>
  <si>
    <t>七里社区产业路</t>
  </si>
  <si>
    <t>七里社区六组</t>
  </si>
  <si>
    <t>15户37人</t>
  </si>
  <si>
    <t>沙河村产业路</t>
  </si>
  <si>
    <t>沙河村五组</t>
  </si>
  <si>
    <t>5户7人</t>
  </si>
  <si>
    <t>黄荆坝村产业路</t>
  </si>
  <si>
    <t>黄荆坝社区七组</t>
  </si>
  <si>
    <t>7户18人</t>
  </si>
  <si>
    <t>红星村产业路</t>
  </si>
  <si>
    <t>红星村四组</t>
  </si>
  <si>
    <t>9户31人</t>
  </si>
  <si>
    <t>五三村产业路</t>
  </si>
  <si>
    <t>五三村六组</t>
  </si>
  <si>
    <t>70户173人</t>
  </si>
  <si>
    <t>太平村产业路</t>
  </si>
  <si>
    <t>太平村一组邱家湾</t>
  </si>
  <si>
    <t>22户56人</t>
  </si>
  <si>
    <t>纸坊村产业路</t>
  </si>
  <si>
    <t>纸坊村二、五组</t>
  </si>
  <si>
    <t>35户106人</t>
  </si>
  <si>
    <t>农光村产业路</t>
  </si>
  <si>
    <t>农光村三组</t>
  </si>
  <si>
    <t>8户20人</t>
  </si>
  <si>
    <t>新民村产业路</t>
  </si>
  <si>
    <t>新民村四组</t>
  </si>
  <si>
    <t>3户11人</t>
  </si>
  <si>
    <t>百乐村产业路</t>
  </si>
  <si>
    <t>百乐村二组、三组</t>
  </si>
  <si>
    <t>12户27人</t>
  </si>
  <si>
    <t>雷兴村产业路</t>
  </si>
  <si>
    <t>雷兴村九组</t>
  </si>
  <si>
    <t>4户12人</t>
  </si>
  <si>
    <t>堡子社区产业路</t>
  </si>
  <si>
    <t>堡子社区七组</t>
  </si>
  <si>
    <t>3户7人</t>
  </si>
  <si>
    <t>太平村五组</t>
  </si>
  <si>
    <t>22户53人</t>
  </si>
  <si>
    <t>双桥村产业路</t>
  </si>
  <si>
    <t>双桥村二组</t>
  </si>
  <si>
    <t>3户10人</t>
  </si>
  <si>
    <t>珍珠河村五组产业路</t>
  </si>
  <si>
    <t>珍珠河村五组</t>
  </si>
  <si>
    <t>25户79人</t>
  </si>
  <si>
    <t>元岭村四组、五组产业路</t>
  </si>
  <si>
    <t>元岭村四组、五组</t>
  </si>
  <si>
    <t>14户38人</t>
  </si>
  <si>
    <t>五爱村三、十组产业路</t>
  </si>
  <si>
    <t>五爱村3、10组</t>
  </si>
  <si>
    <t>11户36人</t>
  </si>
  <si>
    <t>能有效解决沿线群众出行安全问题，带动产业增收</t>
  </si>
  <si>
    <t>新兴村六组产业路</t>
  </si>
  <si>
    <t>新兴村六组</t>
  </si>
  <si>
    <t>6户/19人</t>
  </si>
  <si>
    <t>新兴村产业路</t>
  </si>
  <si>
    <t>新兴村晏沟</t>
  </si>
  <si>
    <t>2户/3人</t>
  </si>
  <si>
    <t>合一村产业路</t>
  </si>
  <si>
    <t>合一村广东湾</t>
  </si>
  <si>
    <t>24户/75人</t>
  </si>
  <si>
    <t>柏安村产业路</t>
  </si>
  <si>
    <t>柏安村碾盘猪场</t>
  </si>
  <si>
    <t>50户/72人</t>
  </si>
  <si>
    <t>明星村十组产业路</t>
  </si>
  <si>
    <t>明星村十组</t>
  </si>
  <si>
    <t>29户/62人</t>
  </si>
  <si>
    <t>力建村五、六、七组产业路</t>
  </si>
  <si>
    <t>力建村五、六、七组</t>
  </si>
  <si>
    <t>19户/61人</t>
  </si>
  <si>
    <t>三岔河村产业路</t>
  </si>
  <si>
    <t>三岔河村三、四组</t>
  </si>
  <si>
    <t>16户54人</t>
  </si>
  <si>
    <t>大湾村产业路</t>
  </si>
  <si>
    <t>大湾村五组、七组</t>
  </si>
  <si>
    <t>12户42人</t>
  </si>
  <si>
    <t>齐心村产业路</t>
  </si>
  <si>
    <t>齐心村二、三组</t>
  </si>
  <si>
    <t>32户78人</t>
  </si>
  <si>
    <t>牛羊河村二组组级路</t>
  </si>
  <si>
    <t>牛羊河村二组</t>
  </si>
  <si>
    <t>62户186人</t>
  </si>
  <si>
    <t>牛羊河村产业路</t>
  </si>
  <si>
    <t>牛羊河村八组</t>
  </si>
  <si>
    <t>41户98人</t>
  </si>
  <si>
    <t>光明村一组组级路</t>
  </si>
  <si>
    <t>光明村一组</t>
  </si>
  <si>
    <t>光明村一二组产业路</t>
  </si>
  <si>
    <t>光明村一、二组</t>
  </si>
  <si>
    <t>28户68人</t>
  </si>
  <si>
    <t>胜利村产业路</t>
  </si>
  <si>
    <t>胜利村一、三组</t>
  </si>
  <si>
    <t>15户45人</t>
  </si>
  <si>
    <t>蒲溪村三组组级路</t>
  </si>
  <si>
    <t>蒲溪村三组</t>
  </si>
  <si>
    <t>30户85人</t>
  </si>
  <si>
    <t>蒲溪村三组产业路</t>
  </si>
  <si>
    <t>饶峰村四、五产业路</t>
  </si>
  <si>
    <t>饶峰村四、五组</t>
  </si>
  <si>
    <t>21户58人</t>
  </si>
  <si>
    <t>三合村道路</t>
  </si>
  <si>
    <t>三合村</t>
  </si>
  <si>
    <t>35户110人</t>
  </si>
  <si>
    <t>兴坪村产业路</t>
  </si>
  <si>
    <t>兴坪村三组</t>
  </si>
  <si>
    <t>30户55人</t>
  </si>
  <si>
    <t>项目建成后，可促进项目区30亩烤烟、50亩蜂糖李、20亩桑园种植产业设施进一步完善，发展水平进一步提高，受益建档立卡户30户55人，建档立卡户人均每年可增收800元以上，激发群众内生动力，加快项目区群众增收致富的步伐。</t>
  </si>
  <si>
    <t>高原村7组产业路</t>
  </si>
  <si>
    <t>高原村七组</t>
  </si>
  <si>
    <t>11户49人</t>
  </si>
  <si>
    <t>项目建成后，可促进项目区113亩桑园种植、一个蚕桑合作社基础设施进一步完善，受益建档立卡户11户49人 ，建档立卡户人均每年可增收500元以上。</t>
  </si>
  <si>
    <t>高原村9组产业路</t>
  </si>
  <si>
    <t>高原村九组</t>
  </si>
  <si>
    <t>9户29人</t>
  </si>
  <si>
    <t>项目建成后，可促进项目区50亩板栗、80亩富硒农作物、50亩八月瓜种植设施进一步完善，受益农户9户29人，建档立卡户人均每年可增收300元以上。</t>
  </si>
  <si>
    <t>火地沟村3组产业路</t>
  </si>
  <si>
    <t>火地沟村三组</t>
  </si>
  <si>
    <t>8户18人</t>
  </si>
  <si>
    <t>项目建成后，可促进烤烟80亩种植设施进一步完善，受益建档立卡户8户18人，建档立卡户人均每年可增收800元以上。</t>
  </si>
  <si>
    <t>火地沟村5组产业路</t>
  </si>
  <si>
    <t>火地沟村五组</t>
  </si>
  <si>
    <t>13户28人</t>
  </si>
  <si>
    <t>项目建成后，可促进100亩李子，60亩烤烟种植设施进一步完善，受益建档立卡户13户28人，建档立卡户人均每年可增收600元以上。</t>
  </si>
  <si>
    <t>火地沟村8组产业路</t>
  </si>
  <si>
    <t>火地沟村八组</t>
  </si>
  <si>
    <t>10户21人</t>
  </si>
  <si>
    <t>项目建成后，可促进项目区核桃200亩种植产业设施进一步完善，发展产业进一步提高，受益建档立卡户10户21人，建档立卡户人均每年可增收500元以上。</t>
  </si>
  <si>
    <t>柏桥村一组产业路</t>
  </si>
  <si>
    <t>柏桥村一组</t>
  </si>
  <si>
    <t>7户21人</t>
  </si>
  <si>
    <t>基础设施配套建设，改善村民生产生活条件。</t>
  </si>
  <si>
    <t>新喜村四组产业路</t>
  </si>
  <si>
    <t>新喜村四组</t>
  </si>
  <si>
    <t>15户42人</t>
  </si>
  <si>
    <t>新喜村二组产业路</t>
  </si>
  <si>
    <t>新喜村二组</t>
  </si>
  <si>
    <t>14户36人</t>
  </si>
  <si>
    <t>双沟村三组产业路</t>
  </si>
  <si>
    <t>双沟村三组</t>
  </si>
  <si>
    <t>3户5人</t>
  </si>
  <si>
    <t>双沟村一组产业路</t>
  </si>
  <si>
    <t>双沟村一组</t>
  </si>
  <si>
    <t>4户11人</t>
  </si>
  <si>
    <t>双沟村四组产业路</t>
  </si>
  <si>
    <t>双沟村四组</t>
  </si>
  <si>
    <t>4户13人</t>
  </si>
  <si>
    <t>5户11人</t>
  </si>
  <si>
    <t>长阳村六组产业路</t>
  </si>
  <si>
    <t>长阳村六组</t>
  </si>
  <si>
    <t>6户17人</t>
  </si>
  <si>
    <t>长顺村六组产业路</t>
  </si>
  <si>
    <t>长顺村六组</t>
  </si>
  <si>
    <t>9户20人</t>
  </si>
  <si>
    <t>长顺村四组产业路</t>
  </si>
  <si>
    <t>长顺村四组</t>
  </si>
  <si>
    <t>6户8人</t>
  </si>
  <si>
    <t>盘龙村四组产业路</t>
  </si>
  <si>
    <t>盘龙村四组</t>
  </si>
  <si>
    <t>16户27人</t>
  </si>
  <si>
    <t>盘龙村八组产业路</t>
  </si>
  <si>
    <t>盘龙村八组</t>
  </si>
  <si>
    <t>4户8人</t>
  </si>
  <si>
    <t>蔡河村六组组级路</t>
  </si>
  <si>
    <t>蔡河村六组</t>
  </si>
  <si>
    <t>53户169人</t>
  </si>
  <si>
    <t>中心村组级路香樟树包</t>
  </si>
  <si>
    <t>15户61人</t>
  </si>
  <si>
    <t>新庄村一组产业路</t>
  </si>
  <si>
    <t>庙梁村一组</t>
  </si>
  <si>
    <t>104户346人</t>
  </si>
  <si>
    <t>瓦窑村一组、二组产业路</t>
  </si>
  <si>
    <t>瓦窑村一组、二组</t>
  </si>
  <si>
    <t>52户154人</t>
  </si>
  <si>
    <t>联盟村四组产业路</t>
  </si>
  <si>
    <t>联盟村四组</t>
  </si>
  <si>
    <t>11户41人</t>
  </si>
  <si>
    <t>兴隆二组组级路</t>
  </si>
  <si>
    <t>兴隆村二组</t>
  </si>
  <si>
    <t>27户95人</t>
  </si>
  <si>
    <t>高坎村六组燕子湾道路</t>
  </si>
  <si>
    <t>高坎村六组</t>
  </si>
  <si>
    <t>226户671人</t>
  </si>
  <si>
    <t>板桥村五组产业路</t>
  </si>
  <si>
    <t>板桥村五组</t>
  </si>
  <si>
    <t>4户15人</t>
  </si>
  <si>
    <t>附件3</t>
  </si>
  <si>
    <t>石泉县2020年脱贫攻坚饮水工程水毁修复项目资金和计划表</t>
  </si>
  <si>
    <t>建设内容及规模
（处）</t>
  </si>
  <si>
    <t>资金投入         （万元）</t>
  </si>
  <si>
    <t>受益对象   （户/人）</t>
  </si>
  <si>
    <t>受益贫困户  （户/人）</t>
  </si>
  <si>
    <t>合计</t>
  </si>
  <si>
    <t>饮水工程水毁修复项目</t>
  </si>
  <si>
    <t>新华村十二组</t>
  </si>
  <si>
    <t>34户123人</t>
  </si>
</sst>
</file>

<file path=xl/styles.xml><?xml version="1.0" encoding="utf-8"?>
<styleSheet xmlns="http://schemas.openxmlformats.org/spreadsheetml/2006/main">
  <numFmts count="9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0_);\(0.00\)"/>
    <numFmt numFmtId="178" formatCode="0.0_ "/>
    <numFmt numFmtId="179" formatCode="0.0_);\(0.0\)"/>
    <numFmt numFmtId="180" formatCode="0.0_);[Red]\(0.0\)"/>
  </numFmts>
  <fonts count="37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name val="黑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  <scheme val="minor"/>
    </font>
    <font>
      <b/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2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33" fillId="13" borderId="14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79" fontId="0" fillId="0" borderId="0" xfId="0" applyNumberFormat="1" applyFill="1" applyAlignment="1">
      <alignment vertical="center" wrapText="1"/>
    </xf>
    <xf numFmtId="177" fontId="0" fillId="0" borderId="0" xfId="0" applyNumberFormat="1" applyFill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179" fontId="2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9" fontId="10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9" fontId="0" fillId="0" borderId="1" xfId="0" applyNumberForma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179" fontId="5" fillId="0" borderId="5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179" fontId="12" fillId="0" borderId="5" xfId="0" applyNumberFormat="1" applyFont="1" applyFill="1" applyBorder="1" applyAlignment="1">
      <alignment horizontal="center" vertical="center" wrapText="1"/>
    </xf>
    <xf numFmtId="177" fontId="12" fillId="0" borderId="5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179" fontId="9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80" fontId="4" fillId="0" borderId="7" xfId="0" applyNumberFormat="1" applyFont="1" applyFill="1" applyBorder="1" applyAlignment="1">
      <alignment horizontal="center" vertical="center"/>
    </xf>
    <xf numFmtId="180" fontId="4" fillId="0" borderId="4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tabSelected="1" workbookViewId="0">
      <selection activeCell="B15" sqref="B15"/>
    </sheetView>
  </sheetViews>
  <sheetFormatPr defaultColWidth="9" defaultRowHeight="14.4"/>
  <cols>
    <col min="1" max="1" width="8.88888888888889" style="64" customWidth="1"/>
    <col min="2" max="2" width="20.3888888888889" style="64" customWidth="1"/>
    <col min="3" max="3" width="13.2222222222222" style="64" customWidth="1"/>
    <col min="4" max="4" width="23.3333333333333" style="67" customWidth="1"/>
    <col min="5" max="5" width="22.4444444444444" style="67" customWidth="1"/>
    <col min="6" max="6" width="16.4722222222222" style="68" customWidth="1"/>
    <col min="7" max="7" width="17.1111111111111" style="69" customWidth="1"/>
    <col min="8" max="16384" width="9" style="64"/>
  </cols>
  <sheetData>
    <row r="1" s="64" customFormat="1" ht="19" customHeight="1" spans="1:7">
      <c r="A1" s="64" t="s">
        <v>0</v>
      </c>
      <c r="D1" s="67"/>
      <c r="E1" s="67"/>
      <c r="F1" s="68"/>
      <c r="G1" s="69"/>
    </row>
    <row r="2" s="65" customFormat="1" ht="45" customHeight="1" spans="1:7">
      <c r="A2" s="70" t="s">
        <v>1</v>
      </c>
      <c r="B2" s="70"/>
      <c r="C2" s="70"/>
      <c r="D2" s="70"/>
      <c r="E2" s="70"/>
      <c r="F2" s="8"/>
      <c r="G2" s="5"/>
    </row>
    <row r="3" s="65" customFormat="1" ht="26" customHeight="1" spans="1:7">
      <c r="A3" s="71" t="s">
        <v>2</v>
      </c>
      <c r="B3" s="71" t="s">
        <v>3</v>
      </c>
      <c r="C3" s="17" t="s">
        <v>4</v>
      </c>
      <c r="D3" s="17" t="s">
        <v>5</v>
      </c>
      <c r="E3" s="17"/>
      <c r="F3" s="72" t="s">
        <v>6</v>
      </c>
      <c r="G3" s="18" t="s">
        <v>7</v>
      </c>
    </row>
    <row r="4" s="66" customFormat="1" ht="29" customHeight="1" spans="1:7">
      <c r="A4" s="71"/>
      <c r="B4" s="71"/>
      <c r="C4" s="17"/>
      <c r="D4" s="17" t="s">
        <v>8</v>
      </c>
      <c r="E4" s="17" t="s">
        <v>9</v>
      </c>
      <c r="F4" s="73"/>
      <c r="G4" s="21"/>
    </row>
    <row r="5" s="64" customFormat="1" ht="28" customHeight="1" spans="1:7">
      <c r="A5" s="71" t="s">
        <v>10</v>
      </c>
      <c r="B5" s="71"/>
      <c r="C5" s="74">
        <f>SUM(C6,C16)</f>
        <v>65</v>
      </c>
      <c r="D5" s="74"/>
      <c r="E5" s="74"/>
      <c r="F5" s="75">
        <f>SUM(F6,F16)</f>
        <v>559.3413</v>
      </c>
      <c r="G5" s="17"/>
    </row>
    <row r="6" s="64" customFormat="1" ht="36" customHeight="1" spans="1:7">
      <c r="A6" s="76" t="s">
        <v>11</v>
      </c>
      <c r="B6" s="17" t="s">
        <v>12</v>
      </c>
      <c r="C6" s="74">
        <f>SUM(C7:C15)</f>
        <v>64</v>
      </c>
      <c r="D6" s="74">
        <f t="shared" ref="D6:F6" si="0">SUM(D7:D15)</f>
        <v>6348.9</v>
      </c>
      <c r="E6" s="74">
        <f t="shared" si="0"/>
        <v>13511.05</v>
      </c>
      <c r="F6" s="77">
        <f t="shared" si="0"/>
        <v>556.3413</v>
      </c>
      <c r="G6" s="17"/>
    </row>
    <row r="7" s="66" customFormat="1" ht="32" customHeight="1" spans="1:8">
      <c r="A7" s="78">
        <v>1</v>
      </c>
      <c r="B7" s="79" t="s">
        <v>13</v>
      </c>
      <c r="C7" s="79">
        <v>19</v>
      </c>
      <c r="D7" s="80">
        <v>791.4</v>
      </c>
      <c r="E7" s="78">
        <v>3062.92</v>
      </c>
      <c r="F7" s="81">
        <v>116.01028</v>
      </c>
      <c r="G7" s="82"/>
      <c r="H7" s="83"/>
    </row>
    <row r="8" s="66" customFormat="1" ht="32" customHeight="1" spans="1:7">
      <c r="A8" s="78">
        <v>2</v>
      </c>
      <c r="B8" s="79" t="s">
        <v>14</v>
      </c>
      <c r="C8" s="79">
        <v>7</v>
      </c>
      <c r="D8" s="78">
        <v>80</v>
      </c>
      <c r="E8" s="78">
        <v>2910</v>
      </c>
      <c r="F8" s="84">
        <v>99.9</v>
      </c>
      <c r="G8" s="29"/>
    </row>
    <row r="9" s="66" customFormat="1" ht="32" customHeight="1" spans="1:7">
      <c r="A9" s="78">
        <v>3</v>
      </c>
      <c r="B9" s="85" t="s">
        <v>15</v>
      </c>
      <c r="C9" s="79">
        <v>12</v>
      </c>
      <c r="D9" s="78">
        <v>685</v>
      </c>
      <c r="E9" s="78">
        <v>3290</v>
      </c>
      <c r="F9" s="84">
        <v>122.135</v>
      </c>
      <c r="G9" s="29"/>
    </row>
    <row r="10" s="66" customFormat="1" ht="32" customHeight="1" spans="1:7">
      <c r="A10" s="78">
        <v>4</v>
      </c>
      <c r="B10" s="79" t="s">
        <v>16</v>
      </c>
      <c r="C10" s="79">
        <v>6</v>
      </c>
      <c r="D10" s="78"/>
      <c r="E10" s="78">
        <v>1480</v>
      </c>
      <c r="F10" s="84">
        <v>50.3</v>
      </c>
      <c r="G10" s="29"/>
    </row>
    <row r="11" s="66" customFormat="1" ht="32" customHeight="1" spans="1:7">
      <c r="A11" s="78">
        <v>5</v>
      </c>
      <c r="B11" s="79" t="s">
        <v>17</v>
      </c>
      <c r="C11" s="79">
        <v>1</v>
      </c>
      <c r="D11" s="78">
        <v>2000</v>
      </c>
      <c r="E11" s="78"/>
      <c r="F11" s="84">
        <v>30</v>
      </c>
      <c r="G11" s="29"/>
    </row>
    <row r="12" s="66" customFormat="1" ht="32" customHeight="1" spans="1:7">
      <c r="A12" s="78">
        <v>6</v>
      </c>
      <c r="B12" s="79" t="s">
        <v>18</v>
      </c>
      <c r="C12" s="79">
        <v>13</v>
      </c>
      <c r="D12" s="78">
        <v>1568.3</v>
      </c>
      <c r="E12" s="78">
        <v>881.85</v>
      </c>
      <c r="F12" s="84">
        <v>53.5074</v>
      </c>
      <c r="G12" s="82"/>
    </row>
    <row r="13" s="66" customFormat="1" ht="32" customHeight="1" spans="1:7">
      <c r="A13" s="78">
        <v>7</v>
      </c>
      <c r="B13" s="85" t="s">
        <v>19</v>
      </c>
      <c r="C13" s="85">
        <v>1</v>
      </c>
      <c r="D13" s="78">
        <v>7</v>
      </c>
      <c r="E13" s="78"/>
      <c r="F13" s="84">
        <v>0.105</v>
      </c>
      <c r="G13" s="29"/>
    </row>
    <row r="14" s="66" customFormat="1" ht="32" customHeight="1" spans="1:7">
      <c r="A14" s="78">
        <v>8</v>
      </c>
      <c r="B14" s="79" t="s">
        <v>20</v>
      </c>
      <c r="C14" s="79">
        <v>4</v>
      </c>
      <c r="D14" s="78">
        <v>1165.1</v>
      </c>
      <c r="E14" s="78">
        <v>1869.6</v>
      </c>
      <c r="F14" s="84">
        <v>83.035</v>
      </c>
      <c r="G14" s="29"/>
    </row>
    <row r="15" s="66" customFormat="1" ht="32" customHeight="1" spans="1:7">
      <c r="A15" s="78">
        <v>9</v>
      </c>
      <c r="B15" s="85" t="s">
        <v>21</v>
      </c>
      <c r="C15" s="85">
        <v>1</v>
      </c>
      <c r="D15" s="78">
        <v>52.1</v>
      </c>
      <c r="E15" s="78">
        <v>16.68</v>
      </c>
      <c r="F15" s="84">
        <v>1.34862</v>
      </c>
      <c r="G15" s="29"/>
    </row>
    <row r="16" ht="38" customHeight="1" spans="1:7">
      <c r="A16" s="86" t="s">
        <v>22</v>
      </c>
      <c r="B16" s="37" t="s">
        <v>23</v>
      </c>
      <c r="C16" s="86">
        <f>SUM(C17)</f>
        <v>1</v>
      </c>
      <c r="D16" s="87"/>
      <c r="E16" s="88"/>
      <c r="F16" s="89">
        <f>SUM(F17)</f>
        <v>3</v>
      </c>
      <c r="G16" s="90"/>
    </row>
    <row r="17" ht="44" customHeight="1" spans="1:10">
      <c r="A17" s="91">
        <v>1</v>
      </c>
      <c r="B17" s="92" t="s">
        <v>24</v>
      </c>
      <c r="C17" s="91">
        <v>1</v>
      </c>
      <c r="D17" s="93" t="s">
        <v>25</v>
      </c>
      <c r="E17" s="94"/>
      <c r="F17" s="95">
        <v>3</v>
      </c>
      <c r="G17" s="14"/>
      <c r="H17" s="96"/>
      <c r="I17" s="97"/>
      <c r="J17" s="96"/>
    </row>
  </sheetData>
  <mergeCells count="10">
    <mergeCell ref="A2:G2"/>
    <mergeCell ref="D3:E3"/>
    <mergeCell ref="A5:B5"/>
    <mergeCell ref="D16:E16"/>
    <mergeCell ref="D17:E17"/>
    <mergeCell ref="A3:A4"/>
    <mergeCell ref="B3:B4"/>
    <mergeCell ref="C3:C4"/>
    <mergeCell ref="F3:F4"/>
    <mergeCell ref="G3:G4"/>
  </mergeCells>
  <printOptions horizontalCentered="1"/>
  <pageMargins left="0.393055555555556" right="0.393055555555556" top="0.786805555555556" bottom="0.786805555555556" header="0.5" footer="0.5"/>
  <pageSetup paperSize="9" scale="92" fitToWidth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8"/>
  <sheetViews>
    <sheetView workbookViewId="0">
      <pane ySplit="4" topLeftCell="A5" activePane="bottomLeft" state="frozen"/>
      <selection/>
      <selection pane="bottomLeft" activeCell="A77" sqref="A77:B77"/>
    </sheetView>
  </sheetViews>
  <sheetFormatPr defaultColWidth="8.88888888888889" defaultRowHeight="14.4"/>
  <cols>
    <col min="1" max="1" width="7.55555555555556" style="1" customWidth="1"/>
    <col min="2" max="2" width="15" style="1" customWidth="1"/>
    <col min="3" max="3" width="10.3333333333333" style="1" customWidth="1"/>
    <col min="4" max="4" width="12.6666666666667" style="3" customWidth="1"/>
    <col min="5" max="5" width="12.5555555555556" style="4" customWidth="1"/>
    <col min="6" max="6" width="11.6666666666667" style="4" customWidth="1"/>
    <col min="7" max="7" width="11.5555555555556" style="4" customWidth="1"/>
    <col min="8" max="8" width="12.6666666666667" style="1" customWidth="1"/>
    <col min="9" max="9" width="48.2222222222222" style="1" customWidth="1"/>
    <col min="10" max="10" width="18.25" style="1" customWidth="1"/>
    <col min="11" max="16384" width="8.88888888888889" style="1"/>
  </cols>
  <sheetData>
    <row r="1" ht="19" customHeight="1" spans="1:1">
      <c r="A1" s="1" t="s">
        <v>26</v>
      </c>
    </row>
    <row r="2" s="1" customFormat="1" ht="43" customHeight="1" spans="1:10">
      <c r="A2" s="5" t="s">
        <v>27</v>
      </c>
      <c r="B2" s="5"/>
      <c r="C2" s="5"/>
      <c r="D2" s="6"/>
      <c r="E2" s="7"/>
      <c r="F2" s="7"/>
      <c r="G2" s="7"/>
      <c r="H2" s="8"/>
      <c r="I2" s="8"/>
      <c r="J2" s="5"/>
    </row>
    <row r="3" s="1" customFormat="1" ht="29" customHeight="1" spans="1:10">
      <c r="A3" s="17" t="s">
        <v>2</v>
      </c>
      <c r="B3" s="17" t="s">
        <v>28</v>
      </c>
      <c r="C3" s="18" t="s">
        <v>29</v>
      </c>
      <c r="D3" s="17" t="s">
        <v>5</v>
      </c>
      <c r="E3" s="17"/>
      <c r="F3" s="17" t="s">
        <v>30</v>
      </c>
      <c r="G3" s="19" t="s">
        <v>31</v>
      </c>
      <c r="H3" s="20" t="s">
        <v>32</v>
      </c>
      <c r="I3" s="49" t="s">
        <v>33</v>
      </c>
      <c r="J3" s="17" t="s">
        <v>7</v>
      </c>
    </row>
    <row r="4" s="1" customFormat="1" ht="30" customHeight="1" spans="1:10">
      <c r="A4" s="17"/>
      <c r="B4" s="17"/>
      <c r="C4" s="21"/>
      <c r="D4" s="17" t="s">
        <v>34</v>
      </c>
      <c r="E4" s="17" t="s">
        <v>9</v>
      </c>
      <c r="F4" s="17"/>
      <c r="G4" s="22"/>
      <c r="H4" s="20"/>
      <c r="I4" s="50"/>
      <c r="J4" s="17"/>
    </row>
    <row r="5" s="1" customFormat="1" ht="34" customHeight="1" spans="1:10">
      <c r="A5" s="23" t="s">
        <v>35</v>
      </c>
      <c r="B5" s="24"/>
      <c r="C5" s="24"/>
      <c r="D5" s="25">
        <f>SUM(D6,D26,D34,D47,D54,D56,D70,D72,D77)</f>
        <v>6348.9</v>
      </c>
      <c r="E5" s="25">
        <f>SUM(E6,E26,E34,E47,E54,E56,E70,E72,E77)</f>
        <v>13511.05</v>
      </c>
      <c r="F5" s="26"/>
      <c r="G5" s="25">
        <f>SUM(G6,G26,G34,G47,G54,G56,G70,G72,G77)</f>
        <v>556.3413</v>
      </c>
      <c r="H5" s="27"/>
      <c r="I5" s="27"/>
      <c r="J5" s="37"/>
    </row>
    <row r="6" s="1" customFormat="1" ht="30" customHeight="1" spans="1:10">
      <c r="A6" s="23" t="s">
        <v>13</v>
      </c>
      <c r="B6" s="24"/>
      <c r="C6" s="24"/>
      <c r="D6" s="28">
        <f>SUM(D7:D25)</f>
        <v>791.4</v>
      </c>
      <c r="E6" s="28">
        <f>SUM(E7:E25)</f>
        <v>3062.92</v>
      </c>
      <c r="F6" s="28"/>
      <c r="G6" s="28">
        <f>SUM(G7:G25)</f>
        <v>116.01028</v>
      </c>
      <c r="H6" s="27"/>
      <c r="I6" s="27"/>
      <c r="J6" s="37"/>
    </row>
    <row r="7" s="1" customFormat="1" ht="30" customHeight="1" spans="1:10">
      <c r="A7" s="29">
        <v>1</v>
      </c>
      <c r="B7" s="30" t="s">
        <v>36</v>
      </c>
      <c r="C7" s="30" t="s">
        <v>37</v>
      </c>
      <c r="D7" s="31"/>
      <c r="E7" s="32">
        <v>45</v>
      </c>
      <c r="F7" s="32" t="s">
        <v>38</v>
      </c>
      <c r="G7" s="32">
        <v>1.53</v>
      </c>
      <c r="H7" s="33" t="s">
        <v>39</v>
      </c>
      <c r="I7" s="16" t="s">
        <v>40</v>
      </c>
      <c r="J7" s="29"/>
    </row>
    <row r="8" s="1" customFormat="1" ht="30" customHeight="1" spans="1:10">
      <c r="A8" s="29">
        <v>2</v>
      </c>
      <c r="B8" s="30" t="s">
        <v>41</v>
      </c>
      <c r="C8" s="30" t="s">
        <v>37</v>
      </c>
      <c r="D8" s="31"/>
      <c r="E8" s="32">
        <v>53.58</v>
      </c>
      <c r="F8" s="32" t="s">
        <v>42</v>
      </c>
      <c r="G8" s="32">
        <v>1.82172</v>
      </c>
      <c r="H8" s="33" t="s">
        <v>43</v>
      </c>
      <c r="I8" s="16" t="s">
        <v>40</v>
      </c>
      <c r="J8" s="29"/>
    </row>
    <row r="9" s="1" customFormat="1" ht="30" customHeight="1" spans="1:10">
      <c r="A9" s="29">
        <v>3</v>
      </c>
      <c r="B9" s="34" t="s">
        <v>44</v>
      </c>
      <c r="C9" s="30" t="s">
        <v>37</v>
      </c>
      <c r="D9" s="31"/>
      <c r="E9" s="32">
        <v>30</v>
      </c>
      <c r="F9" s="32" t="s">
        <v>45</v>
      </c>
      <c r="G9" s="32">
        <v>1.02</v>
      </c>
      <c r="H9" s="33" t="s">
        <v>46</v>
      </c>
      <c r="I9" s="16" t="s">
        <v>40</v>
      </c>
      <c r="J9" s="29"/>
    </row>
    <row r="10" s="1" customFormat="1" ht="30" customHeight="1" spans="1:10">
      <c r="A10" s="29">
        <v>4</v>
      </c>
      <c r="B10" s="34" t="s">
        <v>47</v>
      </c>
      <c r="C10" s="30" t="s">
        <v>37</v>
      </c>
      <c r="D10" s="31">
        <v>308</v>
      </c>
      <c r="E10" s="32">
        <v>100</v>
      </c>
      <c r="F10" s="32" t="s">
        <v>48</v>
      </c>
      <c r="G10" s="32">
        <v>8.02</v>
      </c>
      <c r="H10" s="33" t="s">
        <v>49</v>
      </c>
      <c r="I10" s="16" t="s">
        <v>40</v>
      </c>
      <c r="J10" s="29"/>
    </row>
    <row r="11" s="1" customFormat="1" ht="30" customHeight="1" spans="1:10">
      <c r="A11" s="29">
        <v>5</v>
      </c>
      <c r="B11" s="34" t="s">
        <v>50</v>
      </c>
      <c r="C11" s="30" t="s">
        <v>37</v>
      </c>
      <c r="D11" s="31"/>
      <c r="E11" s="32">
        <v>25</v>
      </c>
      <c r="F11" s="32" t="s">
        <v>51</v>
      </c>
      <c r="G11" s="32">
        <v>0.85</v>
      </c>
      <c r="H11" s="33" t="s">
        <v>52</v>
      </c>
      <c r="I11" s="16" t="s">
        <v>40</v>
      </c>
      <c r="J11" s="29"/>
    </row>
    <row r="12" s="1" customFormat="1" ht="30" customHeight="1" spans="1:10">
      <c r="A12" s="29">
        <v>6</v>
      </c>
      <c r="B12" s="34" t="s">
        <v>53</v>
      </c>
      <c r="C12" s="30" t="s">
        <v>37</v>
      </c>
      <c r="D12" s="31"/>
      <c r="E12" s="32">
        <v>140</v>
      </c>
      <c r="F12" s="32" t="s">
        <v>54</v>
      </c>
      <c r="G12" s="32">
        <v>4.76</v>
      </c>
      <c r="H12" s="33" t="s">
        <v>55</v>
      </c>
      <c r="I12" s="16" t="s">
        <v>40</v>
      </c>
      <c r="J12" s="29"/>
    </row>
    <row r="13" s="1" customFormat="1" ht="30" customHeight="1" spans="1:10">
      <c r="A13" s="29">
        <v>7</v>
      </c>
      <c r="B13" s="30" t="s">
        <v>56</v>
      </c>
      <c r="C13" s="30" t="s">
        <v>37</v>
      </c>
      <c r="D13" s="31">
        <v>30</v>
      </c>
      <c r="E13" s="32"/>
      <c r="F13" s="32" t="s">
        <v>57</v>
      </c>
      <c r="G13" s="32">
        <v>0.45</v>
      </c>
      <c r="H13" s="33" t="s">
        <v>58</v>
      </c>
      <c r="I13" s="16" t="s">
        <v>40</v>
      </c>
      <c r="J13" s="51"/>
    </row>
    <row r="14" s="1" customFormat="1" ht="30" customHeight="1" spans="1:10">
      <c r="A14" s="29">
        <v>8</v>
      </c>
      <c r="B14" s="29" t="s">
        <v>59</v>
      </c>
      <c r="C14" s="30" t="s">
        <v>37</v>
      </c>
      <c r="D14" s="31">
        <v>73.6</v>
      </c>
      <c r="E14" s="32"/>
      <c r="F14" s="32" t="s">
        <v>60</v>
      </c>
      <c r="G14" s="32">
        <v>1.104</v>
      </c>
      <c r="H14" s="33" t="s">
        <v>61</v>
      </c>
      <c r="I14" s="16" t="s">
        <v>40</v>
      </c>
      <c r="J14" s="51"/>
    </row>
    <row r="15" s="1" customFormat="1" ht="30" customHeight="1" spans="1:10">
      <c r="A15" s="29">
        <v>9</v>
      </c>
      <c r="B15" s="30" t="s">
        <v>62</v>
      </c>
      <c r="C15" s="30" t="s">
        <v>37</v>
      </c>
      <c r="D15" s="31">
        <v>78</v>
      </c>
      <c r="E15" s="32">
        <v>347</v>
      </c>
      <c r="F15" s="32" t="s">
        <v>63</v>
      </c>
      <c r="G15" s="32">
        <v>12.968</v>
      </c>
      <c r="H15" s="33" t="s">
        <v>64</v>
      </c>
      <c r="I15" s="16" t="s">
        <v>40</v>
      </c>
      <c r="J15" s="51"/>
    </row>
    <row r="16" s="1" customFormat="1" ht="30" customHeight="1" spans="1:10">
      <c r="A16" s="29">
        <v>10</v>
      </c>
      <c r="B16" s="30" t="s">
        <v>65</v>
      </c>
      <c r="C16" s="30" t="s">
        <v>37</v>
      </c>
      <c r="D16" s="31">
        <v>68.8</v>
      </c>
      <c r="E16" s="32">
        <v>32.34</v>
      </c>
      <c r="F16" s="32" t="s">
        <v>66</v>
      </c>
      <c r="G16" s="32">
        <v>2.13156</v>
      </c>
      <c r="H16" s="33" t="s">
        <v>67</v>
      </c>
      <c r="I16" s="16" t="s">
        <v>40</v>
      </c>
      <c r="J16" s="51"/>
    </row>
    <row r="17" s="1" customFormat="1" ht="30" customHeight="1" spans="1:10">
      <c r="A17" s="29">
        <v>11</v>
      </c>
      <c r="B17" s="34" t="s">
        <v>68</v>
      </c>
      <c r="C17" s="30" t="s">
        <v>37</v>
      </c>
      <c r="D17" s="31">
        <v>40</v>
      </c>
      <c r="E17" s="32">
        <v>35</v>
      </c>
      <c r="F17" s="32" t="s">
        <v>69</v>
      </c>
      <c r="G17" s="32">
        <v>1.79</v>
      </c>
      <c r="H17" s="33" t="s">
        <v>70</v>
      </c>
      <c r="I17" s="16" t="s">
        <v>40</v>
      </c>
      <c r="J17" s="51"/>
    </row>
    <row r="18" s="1" customFormat="1" ht="30" customHeight="1" spans="1:10">
      <c r="A18" s="29">
        <v>12</v>
      </c>
      <c r="B18" s="34" t="s">
        <v>71</v>
      </c>
      <c r="C18" s="30" t="s">
        <v>37</v>
      </c>
      <c r="D18" s="31"/>
      <c r="E18" s="32">
        <v>30</v>
      </c>
      <c r="F18" s="32" t="s">
        <v>72</v>
      </c>
      <c r="G18" s="32">
        <v>1.02</v>
      </c>
      <c r="H18" s="33" t="s">
        <v>73</v>
      </c>
      <c r="I18" s="16" t="s">
        <v>40</v>
      </c>
      <c r="J18" s="51"/>
    </row>
    <row r="19" s="1" customFormat="1" ht="30" customHeight="1" spans="1:10">
      <c r="A19" s="29">
        <v>13</v>
      </c>
      <c r="B19" s="34" t="s">
        <v>74</v>
      </c>
      <c r="C19" s="30" t="s">
        <v>37</v>
      </c>
      <c r="D19" s="31"/>
      <c r="E19" s="32">
        <v>320</v>
      </c>
      <c r="F19" s="32" t="s">
        <v>75</v>
      </c>
      <c r="G19" s="32">
        <v>10.88</v>
      </c>
      <c r="H19" s="35" t="s">
        <v>76</v>
      </c>
      <c r="I19" s="16" t="s">
        <v>40</v>
      </c>
      <c r="J19" s="51"/>
    </row>
    <row r="20" s="1" customFormat="1" ht="30" customHeight="1" spans="1:10">
      <c r="A20" s="29">
        <v>14</v>
      </c>
      <c r="B20" s="34" t="s">
        <v>77</v>
      </c>
      <c r="C20" s="30" t="s">
        <v>37</v>
      </c>
      <c r="D20" s="31"/>
      <c r="E20" s="32">
        <v>300</v>
      </c>
      <c r="F20" s="32" t="s">
        <v>78</v>
      </c>
      <c r="G20" s="32">
        <v>10.2</v>
      </c>
      <c r="H20" s="33" t="s">
        <v>79</v>
      </c>
      <c r="I20" s="16" t="s">
        <v>40</v>
      </c>
      <c r="J20" s="51"/>
    </row>
    <row r="21" s="1" customFormat="1" ht="30" customHeight="1" spans="1:10">
      <c r="A21" s="29">
        <v>15</v>
      </c>
      <c r="B21" s="34" t="s">
        <v>80</v>
      </c>
      <c r="C21" s="30" t="s">
        <v>37</v>
      </c>
      <c r="D21" s="31">
        <v>40</v>
      </c>
      <c r="E21" s="32">
        <v>60</v>
      </c>
      <c r="F21" s="32" t="s">
        <v>81</v>
      </c>
      <c r="G21" s="32">
        <v>2.64</v>
      </c>
      <c r="H21" s="33" t="s">
        <v>82</v>
      </c>
      <c r="I21" s="16" t="s">
        <v>40</v>
      </c>
      <c r="J21" s="51"/>
    </row>
    <row r="22" s="1" customFormat="1" ht="30" customHeight="1" spans="1:10">
      <c r="A22" s="29">
        <v>16</v>
      </c>
      <c r="B22" s="34" t="s">
        <v>62</v>
      </c>
      <c r="C22" s="30" t="s">
        <v>37</v>
      </c>
      <c r="D22" s="31">
        <v>105</v>
      </c>
      <c r="E22" s="32">
        <v>100</v>
      </c>
      <c r="F22" s="32" t="s">
        <v>83</v>
      </c>
      <c r="G22" s="32">
        <v>4.975</v>
      </c>
      <c r="H22" s="33" t="s">
        <v>84</v>
      </c>
      <c r="I22" s="16" t="s">
        <v>40</v>
      </c>
      <c r="J22" s="29"/>
    </row>
    <row r="23" s="1" customFormat="1" ht="30" customHeight="1" spans="1:10">
      <c r="A23" s="29">
        <v>17</v>
      </c>
      <c r="B23" s="34" t="s">
        <v>85</v>
      </c>
      <c r="C23" s="30" t="s">
        <v>37</v>
      </c>
      <c r="D23" s="31">
        <v>48</v>
      </c>
      <c r="E23" s="32">
        <v>45</v>
      </c>
      <c r="F23" s="32" t="s">
        <v>86</v>
      </c>
      <c r="G23" s="32">
        <v>2.25</v>
      </c>
      <c r="H23" s="33" t="s">
        <v>87</v>
      </c>
      <c r="I23" s="16" t="s">
        <v>40</v>
      </c>
      <c r="J23" s="29"/>
    </row>
    <row r="24" s="1" customFormat="1" ht="30" customHeight="1" spans="1:10">
      <c r="A24" s="29">
        <v>18</v>
      </c>
      <c r="B24" s="34" t="s">
        <v>88</v>
      </c>
      <c r="C24" s="30" t="s">
        <v>37</v>
      </c>
      <c r="D24" s="31"/>
      <c r="E24" s="36">
        <v>300</v>
      </c>
      <c r="F24" s="32" t="s">
        <v>89</v>
      </c>
      <c r="G24" s="32">
        <v>10.2</v>
      </c>
      <c r="H24" s="33" t="s">
        <v>90</v>
      </c>
      <c r="I24" s="16" t="s">
        <v>40</v>
      </c>
      <c r="J24" s="29"/>
    </row>
    <row r="25" s="1" customFormat="1" ht="30" customHeight="1" spans="1:10">
      <c r="A25" s="29">
        <v>19</v>
      </c>
      <c r="B25" s="34" t="s">
        <v>91</v>
      </c>
      <c r="C25" s="30" t="s">
        <v>37</v>
      </c>
      <c r="D25" s="31"/>
      <c r="E25" s="36">
        <v>1100</v>
      </c>
      <c r="F25" s="32" t="s">
        <v>92</v>
      </c>
      <c r="G25" s="32">
        <v>37.4</v>
      </c>
      <c r="H25" s="33" t="s">
        <v>93</v>
      </c>
      <c r="I25" s="16" t="s">
        <v>40</v>
      </c>
      <c r="J25" s="29"/>
    </row>
    <row r="26" s="1" customFormat="1" ht="31" customHeight="1" spans="1:10">
      <c r="A26" s="37" t="s">
        <v>14</v>
      </c>
      <c r="B26" s="37"/>
      <c r="C26" s="37"/>
      <c r="D26" s="28">
        <f>SUM(D27:D33)</f>
        <v>80</v>
      </c>
      <c r="E26" s="25">
        <f>SUM(E27:E33)</f>
        <v>2910</v>
      </c>
      <c r="F26" s="26"/>
      <c r="G26" s="25">
        <v>99.9</v>
      </c>
      <c r="H26" s="37"/>
      <c r="I26" s="37"/>
      <c r="J26" s="37"/>
    </row>
    <row r="27" s="1" customFormat="1" ht="30" customHeight="1" spans="1:10">
      <c r="A27" s="38">
        <v>20</v>
      </c>
      <c r="B27" s="34" t="s">
        <v>94</v>
      </c>
      <c r="C27" s="30" t="s">
        <v>37</v>
      </c>
      <c r="D27" s="39"/>
      <c r="E27" s="40">
        <v>220</v>
      </c>
      <c r="F27" s="34" t="s">
        <v>95</v>
      </c>
      <c r="G27" s="40">
        <v>7.48</v>
      </c>
      <c r="H27" s="33" t="s">
        <v>96</v>
      </c>
      <c r="I27" s="16" t="s">
        <v>97</v>
      </c>
      <c r="J27" s="38"/>
    </row>
    <row r="28" s="1" customFormat="1" ht="30" customHeight="1" spans="1:10">
      <c r="A28" s="38">
        <v>21</v>
      </c>
      <c r="B28" s="34" t="s">
        <v>98</v>
      </c>
      <c r="C28" s="30" t="s">
        <v>37</v>
      </c>
      <c r="D28" s="39"/>
      <c r="E28" s="40">
        <v>100</v>
      </c>
      <c r="F28" s="34" t="s">
        <v>99</v>
      </c>
      <c r="G28" s="40">
        <v>3.4</v>
      </c>
      <c r="H28" s="33" t="s">
        <v>100</v>
      </c>
      <c r="I28" s="16" t="s">
        <v>97</v>
      </c>
      <c r="J28" s="38"/>
    </row>
    <row r="29" s="1" customFormat="1" ht="30" customHeight="1" spans="1:10">
      <c r="A29" s="38">
        <v>22</v>
      </c>
      <c r="B29" s="34" t="s">
        <v>101</v>
      </c>
      <c r="C29" s="30" t="s">
        <v>37</v>
      </c>
      <c r="D29" s="39"/>
      <c r="E29" s="40">
        <v>300</v>
      </c>
      <c r="F29" s="34" t="s">
        <v>102</v>
      </c>
      <c r="G29" s="40">
        <v>10.2</v>
      </c>
      <c r="H29" s="33" t="s">
        <v>103</v>
      </c>
      <c r="I29" s="16" t="s">
        <v>97</v>
      </c>
      <c r="J29" s="38"/>
    </row>
    <row r="30" s="1" customFormat="1" ht="30" customHeight="1" spans="1:10">
      <c r="A30" s="38">
        <v>23</v>
      </c>
      <c r="B30" s="34" t="s">
        <v>104</v>
      </c>
      <c r="C30" s="30" t="s">
        <v>37</v>
      </c>
      <c r="D30" s="39"/>
      <c r="E30" s="40">
        <v>140</v>
      </c>
      <c r="F30" s="34" t="s">
        <v>105</v>
      </c>
      <c r="G30" s="40">
        <v>4.76</v>
      </c>
      <c r="H30" s="33" t="s">
        <v>106</v>
      </c>
      <c r="I30" s="16" t="s">
        <v>97</v>
      </c>
      <c r="J30" s="38"/>
    </row>
    <row r="31" s="1" customFormat="1" ht="30" customHeight="1" spans="1:10">
      <c r="A31" s="38">
        <v>24</v>
      </c>
      <c r="B31" s="34" t="s">
        <v>107</v>
      </c>
      <c r="C31" s="30" t="s">
        <v>37</v>
      </c>
      <c r="D31" s="39">
        <v>80</v>
      </c>
      <c r="E31" s="40">
        <v>100</v>
      </c>
      <c r="F31" s="34" t="s">
        <v>108</v>
      </c>
      <c r="G31" s="40">
        <v>4.36</v>
      </c>
      <c r="H31" s="33" t="s">
        <v>109</v>
      </c>
      <c r="I31" s="16" t="s">
        <v>97</v>
      </c>
      <c r="J31" s="38"/>
    </row>
    <row r="32" s="1" customFormat="1" ht="30" customHeight="1" spans="1:10">
      <c r="A32" s="38">
        <v>25</v>
      </c>
      <c r="B32" s="34" t="s">
        <v>110</v>
      </c>
      <c r="C32" s="30" t="s">
        <v>37</v>
      </c>
      <c r="D32" s="39"/>
      <c r="E32" s="40">
        <v>850</v>
      </c>
      <c r="F32" s="34" t="s">
        <v>111</v>
      </c>
      <c r="G32" s="40">
        <v>28.9</v>
      </c>
      <c r="H32" s="33" t="s">
        <v>112</v>
      </c>
      <c r="I32" s="16" t="s">
        <v>97</v>
      </c>
      <c r="J32" s="38"/>
    </row>
    <row r="33" s="1" customFormat="1" ht="30" customHeight="1" spans="1:10">
      <c r="A33" s="38">
        <v>26</v>
      </c>
      <c r="B33" s="34" t="s">
        <v>113</v>
      </c>
      <c r="C33" s="30" t="s">
        <v>37</v>
      </c>
      <c r="D33" s="39"/>
      <c r="E33" s="40">
        <v>1200</v>
      </c>
      <c r="F33" s="34" t="s">
        <v>114</v>
      </c>
      <c r="G33" s="40">
        <v>40.8</v>
      </c>
      <c r="H33" s="33" t="s">
        <v>115</v>
      </c>
      <c r="I33" s="16" t="s">
        <v>97</v>
      </c>
      <c r="J33" s="38"/>
    </row>
    <row r="34" s="1" customFormat="1" ht="29" customHeight="1" spans="1:10">
      <c r="A34" s="23" t="s">
        <v>15</v>
      </c>
      <c r="B34" s="24"/>
      <c r="C34" s="24"/>
      <c r="D34" s="28">
        <f>SUM(D35:D46)</f>
        <v>685</v>
      </c>
      <c r="E34" s="25">
        <f>SUM(E35:E46)</f>
        <v>3290</v>
      </c>
      <c r="F34" s="26"/>
      <c r="G34" s="25">
        <v>122.135</v>
      </c>
      <c r="H34" s="27"/>
      <c r="I34" s="27"/>
      <c r="J34" s="37"/>
    </row>
    <row r="35" s="1" customFormat="1" ht="32" customHeight="1" spans="1:10">
      <c r="A35" s="29">
        <v>27</v>
      </c>
      <c r="B35" s="34" t="s">
        <v>116</v>
      </c>
      <c r="C35" s="30" t="s">
        <v>37</v>
      </c>
      <c r="D35" s="31"/>
      <c r="E35" s="32">
        <v>200</v>
      </c>
      <c r="F35" s="32" t="s">
        <v>117</v>
      </c>
      <c r="G35" s="32">
        <v>6.8</v>
      </c>
      <c r="H35" s="33" t="s">
        <v>118</v>
      </c>
      <c r="I35" s="16" t="s">
        <v>97</v>
      </c>
      <c r="J35" s="29"/>
    </row>
    <row r="36" s="1" customFormat="1" ht="34" customHeight="1" spans="1:10">
      <c r="A36" s="29">
        <v>28</v>
      </c>
      <c r="B36" s="34" t="s">
        <v>119</v>
      </c>
      <c r="C36" s="30" t="s">
        <v>37</v>
      </c>
      <c r="D36" s="31"/>
      <c r="E36" s="32">
        <v>100</v>
      </c>
      <c r="F36" s="32" t="s">
        <v>120</v>
      </c>
      <c r="G36" s="32">
        <v>3.4</v>
      </c>
      <c r="H36" s="33" t="s">
        <v>121</v>
      </c>
      <c r="I36" s="16" t="s">
        <v>97</v>
      </c>
      <c r="J36" s="29"/>
    </row>
    <row r="37" s="1" customFormat="1" ht="34" customHeight="1" spans="1:10">
      <c r="A37" s="29">
        <v>29</v>
      </c>
      <c r="B37" s="34" t="s">
        <v>122</v>
      </c>
      <c r="C37" s="30" t="s">
        <v>37</v>
      </c>
      <c r="D37" s="31">
        <v>70</v>
      </c>
      <c r="E37" s="32">
        <v>250</v>
      </c>
      <c r="F37" s="32" t="s">
        <v>123</v>
      </c>
      <c r="G37" s="32">
        <v>9.55</v>
      </c>
      <c r="H37" s="33" t="s">
        <v>124</v>
      </c>
      <c r="I37" s="16" t="s">
        <v>97</v>
      </c>
      <c r="J37" s="29"/>
    </row>
    <row r="38" s="1" customFormat="1" ht="34" customHeight="1" spans="1:10">
      <c r="A38" s="29">
        <v>30</v>
      </c>
      <c r="B38" s="34" t="s">
        <v>125</v>
      </c>
      <c r="C38" s="30" t="s">
        <v>37</v>
      </c>
      <c r="D38" s="31"/>
      <c r="E38" s="32">
        <v>800</v>
      </c>
      <c r="F38" s="32" t="s">
        <v>126</v>
      </c>
      <c r="G38" s="32">
        <v>27.2</v>
      </c>
      <c r="H38" s="33" t="s">
        <v>127</v>
      </c>
      <c r="I38" s="16" t="s">
        <v>97</v>
      </c>
      <c r="J38" s="29"/>
    </row>
    <row r="39" s="1" customFormat="1" ht="34" customHeight="1" spans="1:10">
      <c r="A39" s="29">
        <v>31</v>
      </c>
      <c r="B39" s="34" t="s">
        <v>128</v>
      </c>
      <c r="C39" s="30" t="s">
        <v>37</v>
      </c>
      <c r="D39" s="31"/>
      <c r="E39" s="32">
        <v>760</v>
      </c>
      <c r="F39" s="32" t="s">
        <v>129</v>
      </c>
      <c r="G39" s="32">
        <v>25.84</v>
      </c>
      <c r="H39" s="33" t="s">
        <v>130</v>
      </c>
      <c r="I39" s="16" t="s">
        <v>97</v>
      </c>
      <c r="J39" s="29"/>
    </row>
    <row r="40" s="1" customFormat="1" ht="34" customHeight="1" spans="1:10">
      <c r="A40" s="29">
        <v>32</v>
      </c>
      <c r="B40" s="34" t="s">
        <v>131</v>
      </c>
      <c r="C40" s="30" t="s">
        <v>37</v>
      </c>
      <c r="D40" s="31">
        <v>120</v>
      </c>
      <c r="E40" s="32">
        <v>90</v>
      </c>
      <c r="F40" s="32" t="s">
        <v>132</v>
      </c>
      <c r="G40" s="32">
        <v>4.86</v>
      </c>
      <c r="H40" s="33" t="s">
        <v>43</v>
      </c>
      <c r="I40" s="16" t="s">
        <v>97</v>
      </c>
      <c r="J40" s="29"/>
    </row>
    <row r="41" s="1" customFormat="1" ht="34" customHeight="1" spans="1:10">
      <c r="A41" s="29">
        <v>33</v>
      </c>
      <c r="B41" s="34" t="s">
        <v>133</v>
      </c>
      <c r="C41" s="30" t="s">
        <v>37</v>
      </c>
      <c r="D41" s="31">
        <v>95</v>
      </c>
      <c r="E41" s="32">
        <v>450</v>
      </c>
      <c r="F41" s="32" t="s">
        <v>134</v>
      </c>
      <c r="G41" s="32">
        <v>16.725</v>
      </c>
      <c r="H41" s="33" t="s">
        <v>135</v>
      </c>
      <c r="I41" s="16" t="s">
        <v>97</v>
      </c>
      <c r="J41" s="29"/>
    </row>
    <row r="42" s="1" customFormat="1" ht="34" customHeight="1" spans="1:10">
      <c r="A42" s="29">
        <v>34</v>
      </c>
      <c r="B42" s="34" t="s">
        <v>136</v>
      </c>
      <c r="C42" s="30" t="s">
        <v>37</v>
      </c>
      <c r="D42" s="31"/>
      <c r="E42" s="32">
        <v>360</v>
      </c>
      <c r="F42" s="32" t="s">
        <v>137</v>
      </c>
      <c r="G42" s="32">
        <v>12.24</v>
      </c>
      <c r="H42" s="33" t="s">
        <v>138</v>
      </c>
      <c r="I42" s="16" t="s">
        <v>97</v>
      </c>
      <c r="J42" s="29"/>
    </row>
    <row r="43" s="1" customFormat="1" ht="34" customHeight="1" spans="1:10">
      <c r="A43" s="29">
        <v>35</v>
      </c>
      <c r="B43" s="34" t="s">
        <v>139</v>
      </c>
      <c r="C43" s="30" t="s">
        <v>37</v>
      </c>
      <c r="D43" s="31"/>
      <c r="E43" s="32">
        <v>100</v>
      </c>
      <c r="F43" s="32" t="s">
        <v>140</v>
      </c>
      <c r="G43" s="32">
        <v>3.4</v>
      </c>
      <c r="H43" s="33" t="s">
        <v>141</v>
      </c>
      <c r="I43" s="16" t="s">
        <v>97</v>
      </c>
      <c r="J43" s="29"/>
    </row>
    <row r="44" s="1" customFormat="1" ht="34" customHeight="1" spans="1:10">
      <c r="A44" s="29">
        <v>36</v>
      </c>
      <c r="B44" s="34" t="s">
        <v>142</v>
      </c>
      <c r="C44" s="30" t="s">
        <v>37</v>
      </c>
      <c r="D44" s="31"/>
      <c r="E44" s="32">
        <v>150</v>
      </c>
      <c r="F44" s="32" t="s">
        <v>140</v>
      </c>
      <c r="G44" s="32">
        <v>5.1</v>
      </c>
      <c r="H44" s="33" t="s">
        <v>141</v>
      </c>
      <c r="I44" s="16" t="s">
        <v>97</v>
      </c>
      <c r="J44" s="29"/>
    </row>
    <row r="45" s="1" customFormat="1" ht="34" customHeight="1" spans="1:10">
      <c r="A45" s="29">
        <v>37</v>
      </c>
      <c r="B45" s="29" t="s">
        <v>143</v>
      </c>
      <c r="C45" s="30" t="s">
        <v>37</v>
      </c>
      <c r="D45" s="31"/>
      <c r="E45" s="32">
        <v>30</v>
      </c>
      <c r="F45" s="32" t="s">
        <v>144</v>
      </c>
      <c r="G45" s="32">
        <v>1.02</v>
      </c>
      <c r="H45" s="33" t="s">
        <v>145</v>
      </c>
      <c r="I45" s="16" t="s">
        <v>97</v>
      </c>
      <c r="J45" s="29"/>
    </row>
    <row r="46" s="1" customFormat="1" ht="34" customHeight="1" spans="1:10">
      <c r="A46" s="29">
        <v>38</v>
      </c>
      <c r="B46" s="29" t="s">
        <v>146</v>
      </c>
      <c r="C46" s="30" t="s">
        <v>37</v>
      </c>
      <c r="D46" s="31">
        <v>400</v>
      </c>
      <c r="E46" s="32"/>
      <c r="F46" s="32" t="s">
        <v>147</v>
      </c>
      <c r="G46" s="32">
        <v>6</v>
      </c>
      <c r="H46" s="33" t="s">
        <v>148</v>
      </c>
      <c r="I46" s="16" t="s">
        <v>97</v>
      </c>
      <c r="J46" s="29"/>
    </row>
    <row r="47" s="1" customFormat="1" ht="34" customHeight="1" spans="1:10">
      <c r="A47" s="37" t="s">
        <v>16</v>
      </c>
      <c r="B47" s="37"/>
      <c r="C47" s="37"/>
      <c r="D47" s="28"/>
      <c r="E47" s="25">
        <f>SUM(E48:E53)</f>
        <v>1480</v>
      </c>
      <c r="F47" s="26"/>
      <c r="G47" s="25">
        <v>50.3</v>
      </c>
      <c r="H47" s="37"/>
      <c r="I47" s="37"/>
      <c r="J47" s="52"/>
    </row>
    <row r="48" s="1" customFormat="1" ht="71" customHeight="1" spans="1:10">
      <c r="A48" s="29">
        <v>39</v>
      </c>
      <c r="B48" s="34" t="s">
        <v>149</v>
      </c>
      <c r="C48" s="30" t="s">
        <v>37</v>
      </c>
      <c r="D48" s="41"/>
      <c r="E48" s="32">
        <v>360</v>
      </c>
      <c r="F48" s="32" t="s">
        <v>150</v>
      </c>
      <c r="G48" s="32">
        <v>12.2</v>
      </c>
      <c r="H48" s="35" t="s">
        <v>151</v>
      </c>
      <c r="I48" s="29" t="s">
        <v>152</v>
      </c>
      <c r="J48" s="29"/>
    </row>
    <row r="49" s="1" customFormat="1" ht="51" customHeight="1" spans="1:10">
      <c r="A49" s="29">
        <v>40</v>
      </c>
      <c r="B49" s="34" t="s">
        <v>153</v>
      </c>
      <c r="C49" s="30" t="s">
        <v>37</v>
      </c>
      <c r="D49" s="42"/>
      <c r="E49" s="32">
        <v>300</v>
      </c>
      <c r="F49" s="32" t="s">
        <v>154</v>
      </c>
      <c r="G49" s="32">
        <v>10.2</v>
      </c>
      <c r="H49" s="35" t="s">
        <v>155</v>
      </c>
      <c r="I49" s="35" t="s">
        <v>156</v>
      </c>
      <c r="J49" s="29"/>
    </row>
    <row r="50" s="1" customFormat="1" ht="48" customHeight="1" spans="1:10">
      <c r="A50" s="29">
        <v>41</v>
      </c>
      <c r="B50" s="34" t="s">
        <v>157</v>
      </c>
      <c r="C50" s="30" t="s">
        <v>37</v>
      </c>
      <c r="D50" s="42"/>
      <c r="E50" s="32">
        <v>400</v>
      </c>
      <c r="F50" s="32" t="s">
        <v>158</v>
      </c>
      <c r="G50" s="32">
        <v>13.6</v>
      </c>
      <c r="H50" s="35" t="s">
        <v>159</v>
      </c>
      <c r="I50" s="35" t="s">
        <v>160</v>
      </c>
      <c r="J50" s="29"/>
    </row>
    <row r="51" s="1" customFormat="1" ht="50" customHeight="1" spans="1:10">
      <c r="A51" s="29">
        <v>42</v>
      </c>
      <c r="B51" s="34" t="s">
        <v>161</v>
      </c>
      <c r="C51" s="30" t="s">
        <v>37</v>
      </c>
      <c r="D51" s="42"/>
      <c r="E51" s="32">
        <v>60</v>
      </c>
      <c r="F51" s="32" t="s">
        <v>162</v>
      </c>
      <c r="G51" s="32">
        <v>2</v>
      </c>
      <c r="H51" s="35" t="s">
        <v>163</v>
      </c>
      <c r="I51" s="35" t="s">
        <v>164</v>
      </c>
      <c r="J51" s="29"/>
    </row>
    <row r="52" s="1" customFormat="1" ht="52" customHeight="1" spans="1:10">
      <c r="A52" s="29">
        <v>43</v>
      </c>
      <c r="B52" s="34" t="s">
        <v>165</v>
      </c>
      <c r="C52" s="30" t="s">
        <v>37</v>
      </c>
      <c r="D52" s="42"/>
      <c r="E52" s="32">
        <v>240</v>
      </c>
      <c r="F52" s="32" t="s">
        <v>166</v>
      </c>
      <c r="G52" s="32">
        <v>8.2</v>
      </c>
      <c r="H52" s="35" t="s">
        <v>167</v>
      </c>
      <c r="I52" s="35" t="s">
        <v>168</v>
      </c>
      <c r="J52" s="29"/>
    </row>
    <row r="53" s="1" customFormat="1" ht="51" customHeight="1" spans="1:10">
      <c r="A53" s="29">
        <v>44</v>
      </c>
      <c r="B53" s="34" t="s">
        <v>169</v>
      </c>
      <c r="C53" s="30" t="s">
        <v>37</v>
      </c>
      <c r="D53" s="42"/>
      <c r="E53" s="32">
        <v>120</v>
      </c>
      <c r="F53" s="32" t="s">
        <v>170</v>
      </c>
      <c r="G53" s="32">
        <v>4.1</v>
      </c>
      <c r="H53" s="35" t="s">
        <v>171</v>
      </c>
      <c r="I53" s="35" t="s">
        <v>172</v>
      </c>
      <c r="J53" s="29"/>
    </row>
    <row r="54" s="1" customFormat="1" ht="33" customHeight="1" spans="1:10">
      <c r="A54" s="37" t="s">
        <v>17</v>
      </c>
      <c r="B54" s="37"/>
      <c r="C54" s="37"/>
      <c r="D54" s="28">
        <f>SUM(D55:D55)</f>
        <v>2000</v>
      </c>
      <c r="E54" s="25"/>
      <c r="F54" s="26"/>
      <c r="G54" s="25">
        <v>30</v>
      </c>
      <c r="H54" s="37"/>
      <c r="I54" s="37"/>
      <c r="J54" s="52"/>
    </row>
    <row r="55" s="1" customFormat="1" ht="32" customHeight="1" spans="1:10">
      <c r="A55" s="43">
        <v>45</v>
      </c>
      <c r="B55" s="34" t="s">
        <v>173</v>
      </c>
      <c r="C55" s="30" t="s">
        <v>37</v>
      </c>
      <c r="D55" s="31">
        <v>2000</v>
      </c>
      <c r="E55" s="32"/>
      <c r="F55" s="32" t="s">
        <v>174</v>
      </c>
      <c r="G55" s="32">
        <v>30</v>
      </c>
      <c r="H55" s="33" t="s">
        <v>175</v>
      </c>
      <c r="I55" s="33" t="s">
        <v>176</v>
      </c>
      <c r="J55" s="29"/>
    </row>
    <row r="56" s="1" customFormat="1" ht="31" customHeight="1" spans="1:10">
      <c r="A56" s="44" t="s">
        <v>18</v>
      </c>
      <c r="B56" s="45"/>
      <c r="C56" s="45"/>
      <c r="D56" s="28">
        <f>SUM(D57:D69)</f>
        <v>1568.3</v>
      </c>
      <c r="E56" s="25">
        <f>SUM(E57:E69)</f>
        <v>881.85</v>
      </c>
      <c r="F56" s="26"/>
      <c r="G56" s="25">
        <v>53.5074</v>
      </c>
      <c r="H56" s="27"/>
      <c r="I56" s="27"/>
      <c r="J56" s="53"/>
    </row>
    <row r="57" s="1" customFormat="1" ht="32" customHeight="1" spans="1:10">
      <c r="A57" s="43">
        <v>46</v>
      </c>
      <c r="B57" s="46" t="s">
        <v>177</v>
      </c>
      <c r="C57" s="30" t="s">
        <v>37</v>
      </c>
      <c r="D57" s="47">
        <v>36.9</v>
      </c>
      <c r="E57" s="48"/>
      <c r="F57" s="46" t="s">
        <v>178</v>
      </c>
      <c r="G57" s="48">
        <v>0.5535</v>
      </c>
      <c r="H57" s="33" t="s">
        <v>179</v>
      </c>
      <c r="I57" s="16" t="s">
        <v>97</v>
      </c>
      <c r="J57" s="43"/>
    </row>
    <row r="58" s="1" customFormat="1" ht="32" customHeight="1" spans="1:10">
      <c r="A58" s="43">
        <v>47</v>
      </c>
      <c r="B58" s="34" t="s">
        <v>180</v>
      </c>
      <c r="C58" s="30" t="s">
        <v>37</v>
      </c>
      <c r="D58" s="31">
        <v>31.4</v>
      </c>
      <c r="E58" s="32"/>
      <c r="F58" s="34" t="s">
        <v>181</v>
      </c>
      <c r="G58" s="32">
        <v>0.471</v>
      </c>
      <c r="H58" s="33" t="s">
        <v>182</v>
      </c>
      <c r="I58" s="16" t="s">
        <v>97</v>
      </c>
      <c r="J58" s="29"/>
    </row>
    <row r="59" s="1" customFormat="1" ht="32" customHeight="1" spans="1:10">
      <c r="A59" s="43">
        <v>48</v>
      </c>
      <c r="B59" s="34" t="s">
        <v>183</v>
      </c>
      <c r="C59" s="30" t="s">
        <v>37</v>
      </c>
      <c r="D59" s="31"/>
      <c r="E59" s="32">
        <v>84.8</v>
      </c>
      <c r="F59" s="34" t="s">
        <v>184</v>
      </c>
      <c r="G59" s="32">
        <v>2.8832</v>
      </c>
      <c r="H59" s="33" t="s">
        <v>185</v>
      </c>
      <c r="I59" s="16" t="s">
        <v>97</v>
      </c>
      <c r="J59" s="29"/>
    </row>
    <row r="60" s="1" customFormat="1" ht="32" customHeight="1" spans="1:10">
      <c r="A60" s="43">
        <v>49</v>
      </c>
      <c r="B60" s="34" t="s">
        <v>186</v>
      </c>
      <c r="C60" s="30" t="s">
        <v>37</v>
      </c>
      <c r="D60" s="31"/>
      <c r="E60" s="32">
        <v>22.8</v>
      </c>
      <c r="F60" s="34" t="s">
        <v>187</v>
      </c>
      <c r="G60" s="32">
        <v>0.7752</v>
      </c>
      <c r="H60" s="33" t="s">
        <v>188</v>
      </c>
      <c r="I60" s="16" t="s">
        <v>97</v>
      </c>
      <c r="J60" s="29"/>
    </row>
    <row r="61" s="1" customFormat="1" ht="32" customHeight="1" spans="1:10">
      <c r="A61" s="43">
        <v>50</v>
      </c>
      <c r="B61" s="34" t="s">
        <v>189</v>
      </c>
      <c r="C61" s="30" t="s">
        <v>37</v>
      </c>
      <c r="D61" s="31"/>
      <c r="E61" s="32">
        <v>15</v>
      </c>
      <c r="F61" s="34" t="s">
        <v>190</v>
      </c>
      <c r="G61" s="32">
        <v>0.51</v>
      </c>
      <c r="H61" s="33" t="s">
        <v>191</v>
      </c>
      <c r="I61" s="16" t="s">
        <v>97</v>
      </c>
      <c r="J61" s="29"/>
    </row>
    <row r="62" s="1" customFormat="1" ht="32" customHeight="1" spans="1:10">
      <c r="A62" s="43">
        <v>51</v>
      </c>
      <c r="B62" s="34" t="s">
        <v>183</v>
      </c>
      <c r="C62" s="30" t="s">
        <v>37</v>
      </c>
      <c r="D62" s="31"/>
      <c r="E62" s="32">
        <v>13.75</v>
      </c>
      <c r="F62" s="34" t="s">
        <v>184</v>
      </c>
      <c r="G62" s="32">
        <v>0.4675</v>
      </c>
      <c r="H62" s="33" t="s">
        <v>192</v>
      </c>
      <c r="I62" s="16" t="s">
        <v>97</v>
      </c>
      <c r="J62" s="29"/>
    </row>
    <row r="63" s="1" customFormat="1" ht="32" customHeight="1" spans="1:10">
      <c r="A63" s="43">
        <v>52</v>
      </c>
      <c r="B63" s="34" t="s">
        <v>193</v>
      </c>
      <c r="C63" s="30" t="s">
        <v>37</v>
      </c>
      <c r="D63" s="31"/>
      <c r="E63" s="32">
        <v>337.5</v>
      </c>
      <c r="F63" s="34" t="s">
        <v>194</v>
      </c>
      <c r="G63" s="32">
        <v>11.475</v>
      </c>
      <c r="H63" s="33" t="s">
        <v>195</v>
      </c>
      <c r="I63" s="16" t="s">
        <v>97</v>
      </c>
      <c r="J63" s="29"/>
    </row>
    <row r="64" s="1" customFormat="1" ht="32" customHeight="1" spans="1:10">
      <c r="A64" s="43">
        <v>53</v>
      </c>
      <c r="B64" s="34" t="s">
        <v>196</v>
      </c>
      <c r="C64" s="30" t="s">
        <v>37</v>
      </c>
      <c r="D64" s="31"/>
      <c r="E64" s="32">
        <v>25</v>
      </c>
      <c r="F64" s="34" t="s">
        <v>197</v>
      </c>
      <c r="G64" s="32">
        <v>0.85</v>
      </c>
      <c r="H64" s="33" t="s">
        <v>198</v>
      </c>
      <c r="I64" s="16" t="s">
        <v>97</v>
      </c>
      <c r="J64" s="29"/>
    </row>
    <row r="65" s="1" customFormat="1" ht="32" customHeight="1" spans="1:10">
      <c r="A65" s="43">
        <v>54</v>
      </c>
      <c r="B65" s="34" t="s">
        <v>199</v>
      </c>
      <c r="C65" s="30" t="s">
        <v>37</v>
      </c>
      <c r="D65" s="31"/>
      <c r="E65" s="32">
        <v>30</v>
      </c>
      <c r="F65" s="34" t="s">
        <v>200</v>
      </c>
      <c r="G65" s="32">
        <v>1.02</v>
      </c>
      <c r="H65" s="33" t="s">
        <v>201</v>
      </c>
      <c r="I65" s="16" t="s">
        <v>97</v>
      </c>
      <c r="J65" s="29"/>
    </row>
    <row r="66" s="1" customFormat="1" ht="32" customHeight="1" spans="1:10">
      <c r="A66" s="43">
        <v>55</v>
      </c>
      <c r="B66" s="34" t="s">
        <v>202</v>
      </c>
      <c r="C66" s="30" t="s">
        <v>37</v>
      </c>
      <c r="D66" s="31"/>
      <c r="E66" s="32">
        <v>330</v>
      </c>
      <c r="F66" s="34" t="s">
        <v>203</v>
      </c>
      <c r="G66" s="32">
        <v>11.22</v>
      </c>
      <c r="H66" s="33" t="s">
        <v>204</v>
      </c>
      <c r="I66" s="16" t="s">
        <v>97</v>
      </c>
      <c r="J66" s="29"/>
    </row>
    <row r="67" s="1" customFormat="1" ht="32" customHeight="1" spans="1:10">
      <c r="A67" s="43">
        <v>56</v>
      </c>
      <c r="B67" s="34" t="s">
        <v>205</v>
      </c>
      <c r="C67" s="30" t="s">
        <v>37</v>
      </c>
      <c r="D67" s="31">
        <v>1500</v>
      </c>
      <c r="E67" s="32"/>
      <c r="F67" s="34" t="s">
        <v>206</v>
      </c>
      <c r="G67" s="32">
        <v>22.5</v>
      </c>
      <c r="H67" s="33" t="s">
        <v>207</v>
      </c>
      <c r="I67" s="16" t="s">
        <v>97</v>
      </c>
      <c r="J67" s="29"/>
    </row>
    <row r="68" s="1" customFormat="1" ht="32" customHeight="1" spans="1:10">
      <c r="A68" s="43">
        <v>57</v>
      </c>
      <c r="B68" s="34" t="s">
        <v>208</v>
      </c>
      <c r="C68" s="30" t="s">
        <v>37</v>
      </c>
      <c r="D68" s="31"/>
      <c r="E68" s="32">
        <v>15</v>
      </c>
      <c r="F68" s="34" t="s">
        <v>209</v>
      </c>
      <c r="G68" s="32">
        <v>0.51</v>
      </c>
      <c r="H68" s="33" t="s">
        <v>210</v>
      </c>
      <c r="I68" s="16" t="s">
        <v>97</v>
      </c>
      <c r="J68" s="29"/>
    </row>
    <row r="69" s="1" customFormat="1" ht="32" customHeight="1" spans="1:10">
      <c r="A69" s="43">
        <v>58</v>
      </c>
      <c r="B69" s="34" t="s">
        <v>211</v>
      </c>
      <c r="C69" s="30" t="s">
        <v>37</v>
      </c>
      <c r="D69" s="42"/>
      <c r="E69" s="32">
        <v>8</v>
      </c>
      <c r="F69" s="34" t="s">
        <v>211</v>
      </c>
      <c r="G69" s="32">
        <v>0.272</v>
      </c>
      <c r="H69" s="33" t="s">
        <v>212</v>
      </c>
      <c r="I69" s="16" t="s">
        <v>97</v>
      </c>
      <c r="J69" s="29"/>
    </row>
    <row r="70" s="1" customFormat="1" ht="31" customHeight="1" spans="1:10">
      <c r="A70" s="17" t="s">
        <v>19</v>
      </c>
      <c r="B70" s="17"/>
      <c r="C70" s="17"/>
      <c r="D70" s="28">
        <f>SUM(D71:D71)</f>
        <v>7</v>
      </c>
      <c r="E70" s="26"/>
      <c r="F70" s="26"/>
      <c r="G70" s="25">
        <v>0.105</v>
      </c>
      <c r="H70" s="54"/>
      <c r="I70" s="54"/>
      <c r="J70" s="53"/>
    </row>
    <row r="71" s="1" customFormat="1" ht="32" customHeight="1" spans="1:10">
      <c r="A71" s="55">
        <v>59</v>
      </c>
      <c r="B71" s="55" t="s">
        <v>213</v>
      </c>
      <c r="C71" s="30" t="s">
        <v>37</v>
      </c>
      <c r="D71" s="56">
        <v>7</v>
      </c>
      <c r="E71" s="57"/>
      <c r="F71" s="57" t="s">
        <v>214</v>
      </c>
      <c r="G71" s="57">
        <v>0.105</v>
      </c>
      <c r="H71" s="33" t="s">
        <v>215</v>
      </c>
      <c r="I71" s="16" t="s">
        <v>97</v>
      </c>
      <c r="J71" s="55"/>
    </row>
    <row r="72" s="1" customFormat="1" ht="34" customHeight="1" spans="1:10">
      <c r="A72" s="44" t="s">
        <v>20</v>
      </c>
      <c r="B72" s="45"/>
      <c r="C72" s="45"/>
      <c r="D72" s="17">
        <f>SUM(D73:D76)</f>
        <v>1165.1</v>
      </c>
      <c r="E72" s="17">
        <f>SUM(E73:E76)</f>
        <v>1869.6</v>
      </c>
      <c r="F72" s="58"/>
      <c r="G72" s="59">
        <f>SUM(G73:G76)</f>
        <v>83.035</v>
      </c>
      <c r="H72" s="27"/>
      <c r="I72" s="27"/>
      <c r="J72" s="53"/>
    </row>
    <row r="73" s="1" customFormat="1" ht="32" customHeight="1" spans="1:10">
      <c r="A73" s="29">
        <v>60</v>
      </c>
      <c r="B73" s="34" t="s">
        <v>216</v>
      </c>
      <c r="C73" s="30" t="s">
        <v>37</v>
      </c>
      <c r="D73" s="60">
        <v>565</v>
      </c>
      <c r="E73" s="36"/>
      <c r="F73" s="36" t="s">
        <v>217</v>
      </c>
      <c r="G73" s="36">
        <v>8.475</v>
      </c>
      <c r="H73" s="61" t="s">
        <v>218</v>
      </c>
      <c r="I73" s="16" t="s">
        <v>97</v>
      </c>
      <c r="J73" s="63"/>
    </row>
    <row r="74" s="1" customFormat="1" ht="32" customHeight="1" spans="1:10">
      <c r="A74" s="29">
        <v>61</v>
      </c>
      <c r="B74" s="34" t="s">
        <v>219</v>
      </c>
      <c r="C74" s="30" t="s">
        <v>37</v>
      </c>
      <c r="D74" s="60"/>
      <c r="E74" s="36">
        <v>73.6</v>
      </c>
      <c r="F74" s="36" t="s">
        <v>220</v>
      </c>
      <c r="G74" s="36">
        <v>2.5</v>
      </c>
      <c r="H74" s="61" t="s">
        <v>221</v>
      </c>
      <c r="I74" s="16" t="s">
        <v>97</v>
      </c>
      <c r="J74" s="63"/>
    </row>
    <row r="75" s="1" customFormat="1" ht="32" customHeight="1" spans="1:10">
      <c r="A75" s="29">
        <v>62</v>
      </c>
      <c r="B75" s="62" t="s">
        <v>222</v>
      </c>
      <c r="C75" s="30" t="s">
        <v>37</v>
      </c>
      <c r="D75" s="36">
        <v>600.1</v>
      </c>
      <c r="E75" s="60">
        <v>874</v>
      </c>
      <c r="F75" s="36" t="s">
        <v>223</v>
      </c>
      <c r="G75" s="36">
        <v>38.86</v>
      </c>
      <c r="H75" s="61" t="s">
        <v>224</v>
      </c>
      <c r="I75" s="16" t="s">
        <v>97</v>
      </c>
      <c r="J75" s="63"/>
    </row>
    <row r="76" s="1" customFormat="1" ht="32" customHeight="1" spans="1:10">
      <c r="A76" s="29">
        <v>63</v>
      </c>
      <c r="B76" s="62" t="s">
        <v>225</v>
      </c>
      <c r="C76" s="30" t="s">
        <v>37</v>
      </c>
      <c r="D76" s="36"/>
      <c r="E76" s="36">
        <v>922</v>
      </c>
      <c r="F76" s="36" t="s">
        <v>226</v>
      </c>
      <c r="G76" s="36">
        <v>33.2</v>
      </c>
      <c r="H76" s="61" t="s">
        <v>227</v>
      </c>
      <c r="I76" s="16" t="s">
        <v>97</v>
      </c>
      <c r="J76" s="63"/>
    </row>
    <row r="77" s="1" customFormat="1" ht="30" customHeight="1" spans="1:10">
      <c r="A77" s="44" t="s">
        <v>21</v>
      </c>
      <c r="B77" s="45"/>
      <c r="C77" s="45"/>
      <c r="D77" s="28">
        <f>SUM(D78)</f>
        <v>52.1</v>
      </c>
      <c r="E77" s="25">
        <f>SUM(E78)</f>
        <v>16.68</v>
      </c>
      <c r="F77" s="26"/>
      <c r="G77" s="25">
        <v>1.34862</v>
      </c>
      <c r="H77" s="27"/>
      <c r="I77" s="27"/>
      <c r="J77" s="53"/>
    </row>
    <row r="78" s="1" customFormat="1" ht="32" customHeight="1" spans="1:10">
      <c r="A78" s="29">
        <v>64</v>
      </c>
      <c r="B78" s="34" t="s">
        <v>228</v>
      </c>
      <c r="C78" s="30" t="s">
        <v>37</v>
      </c>
      <c r="D78" s="31">
        <v>52.1</v>
      </c>
      <c r="E78" s="32">
        <v>16.68</v>
      </c>
      <c r="F78" s="32" t="s">
        <v>229</v>
      </c>
      <c r="G78" s="32">
        <v>1.34862</v>
      </c>
      <c r="H78" s="61" t="s">
        <v>230</v>
      </c>
      <c r="I78" s="16" t="s">
        <v>97</v>
      </c>
      <c r="J78" s="35"/>
    </row>
  </sheetData>
  <mergeCells count="20">
    <mergeCell ref="A2:J2"/>
    <mergeCell ref="D3:E3"/>
    <mergeCell ref="A5:B5"/>
    <mergeCell ref="A6:B6"/>
    <mergeCell ref="A26:B26"/>
    <mergeCell ref="A34:B34"/>
    <mergeCell ref="A47:B47"/>
    <mergeCell ref="A54:B54"/>
    <mergeCell ref="A56:B56"/>
    <mergeCell ref="A70:B70"/>
    <mergeCell ref="A72:B72"/>
    <mergeCell ref="A77:B77"/>
    <mergeCell ref="A3:A4"/>
    <mergeCell ref="B3:B4"/>
    <mergeCell ref="C3:C4"/>
    <mergeCell ref="F3:F4"/>
    <mergeCell ref="G3:G4"/>
    <mergeCell ref="H3:H4"/>
    <mergeCell ref="I3:I4"/>
    <mergeCell ref="J3:J4"/>
  </mergeCells>
  <printOptions horizontalCentered="1"/>
  <pageMargins left="0.393055555555556" right="0.393055555555556" top="0.786805555555556" bottom="0.786805555555556" header="0.5" footer="0.5"/>
  <pageSetup paperSize="9" scale="88" fitToHeight="0" orientation="landscape" horizontalDpi="600"/>
  <headerFooter/>
  <ignoredErrors>
    <ignoredError sqref="G72 G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F7" sqref="F7"/>
    </sheetView>
  </sheetViews>
  <sheetFormatPr defaultColWidth="8.88888888888889" defaultRowHeight="14.4" outlineLevelRow="6"/>
  <cols>
    <col min="2" max="2" width="14.8888888888889" customWidth="1"/>
    <col min="3" max="3" width="10.9537037037037" customWidth="1"/>
    <col min="4" max="4" width="18.4074074074074" customWidth="1"/>
    <col min="5" max="5" width="14.5555555555556" customWidth="1"/>
    <col min="6" max="6" width="11.1111111111111" customWidth="1"/>
    <col min="7" max="7" width="13.8888888888889" customWidth="1"/>
    <col min="8" max="8" width="14.8888888888889" customWidth="1"/>
    <col min="9" max="9" width="20.1111111111111" customWidth="1"/>
  </cols>
  <sheetData>
    <row r="1" s="1" customFormat="1" ht="26" customHeight="1" spans="1:7">
      <c r="A1" s="1" t="s">
        <v>231</v>
      </c>
      <c r="D1" s="3"/>
      <c r="E1" s="4"/>
      <c r="F1" s="4"/>
      <c r="G1" s="4"/>
    </row>
    <row r="2" ht="46" customHeight="1" spans="1:10">
      <c r="A2" s="5" t="s">
        <v>232</v>
      </c>
      <c r="B2" s="5"/>
      <c r="C2" s="5"/>
      <c r="D2" s="6"/>
      <c r="E2" s="7"/>
      <c r="F2" s="7"/>
      <c r="G2" s="7"/>
      <c r="H2" s="8"/>
      <c r="I2" s="8"/>
      <c r="J2" s="5"/>
    </row>
    <row r="3" s="2" customFormat="1" ht="45" customHeight="1" spans="1:10">
      <c r="A3" s="9" t="s">
        <v>2</v>
      </c>
      <c r="B3" s="10" t="s">
        <v>28</v>
      </c>
      <c r="C3" s="10" t="s">
        <v>29</v>
      </c>
      <c r="D3" s="10" t="s">
        <v>233</v>
      </c>
      <c r="E3" s="10" t="s">
        <v>30</v>
      </c>
      <c r="F3" s="10" t="s">
        <v>234</v>
      </c>
      <c r="G3" s="10" t="s">
        <v>235</v>
      </c>
      <c r="H3" s="10" t="s">
        <v>236</v>
      </c>
      <c r="I3" s="10" t="s">
        <v>33</v>
      </c>
      <c r="J3" s="10" t="s">
        <v>7</v>
      </c>
    </row>
    <row r="4" ht="30" customHeight="1" spans="1:10">
      <c r="A4" s="11" t="s">
        <v>237</v>
      </c>
      <c r="B4" s="11"/>
      <c r="C4" s="12"/>
      <c r="D4" s="11">
        <v>1</v>
      </c>
      <c r="E4" s="11"/>
      <c r="F4" s="11">
        <v>3</v>
      </c>
      <c r="G4" s="11"/>
      <c r="H4" s="11"/>
      <c r="I4" s="11"/>
      <c r="J4" s="11"/>
    </row>
    <row r="5" ht="45" customHeight="1" spans="1:10">
      <c r="A5" s="11" t="s">
        <v>11</v>
      </c>
      <c r="B5" s="13" t="s">
        <v>238</v>
      </c>
      <c r="C5" s="12"/>
      <c r="D5" s="11">
        <v>1</v>
      </c>
      <c r="E5" s="11"/>
      <c r="F5" s="11">
        <v>3</v>
      </c>
      <c r="G5" s="11"/>
      <c r="H5" s="11"/>
      <c r="I5" s="11"/>
      <c r="J5" s="11"/>
    </row>
    <row r="6" ht="36" customHeight="1" spans="1:10">
      <c r="A6" s="11"/>
      <c r="B6" s="13" t="s">
        <v>15</v>
      </c>
      <c r="C6" s="12"/>
      <c r="D6" s="11">
        <v>1</v>
      </c>
      <c r="E6" s="11"/>
      <c r="F6" s="11">
        <v>3</v>
      </c>
      <c r="G6" s="11"/>
      <c r="H6" s="11"/>
      <c r="I6" s="11"/>
      <c r="J6" s="11"/>
    </row>
    <row r="7" ht="66" customHeight="1" spans="1:10">
      <c r="A7" s="14">
        <v>1</v>
      </c>
      <c r="B7" s="15" t="s">
        <v>24</v>
      </c>
      <c r="C7" s="14" t="s">
        <v>37</v>
      </c>
      <c r="D7" s="15" t="s">
        <v>25</v>
      </c>
      <c r="E7" s="14" t="s">
        <v>239</v>
      </c>
      <c r="F7" s="14">
        <v>3</v>
      </c>
      <c r="G7" s="14" t="s">
        <v>240</v>
      </c>
      <c r="H7" s="14" t="s">
        <v>192</v>
      </c>
      <c r="I7" s="16" t="s">
        <v>40</v>
      </c>
      <c r="J7" s="14"/>
    </row>
  </sheetData>
  <mergeCells count="2">
    <mergeCell ref="A2:J2"/>
    <mergeCell ref="A4:B4"/>
  </mergeCells>
  <printOptions horizontalCentered="1"/>
  <pageMargins left="0.393055555555556" right="0.393055555555556" top="0.786805555555556" bottom="0.786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组级路及产业路</vt:lpstr>
      <vt:lpstr>饮水工程水毁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Simon</cp:lastModifiedBy>
  <dcterms:created xsi:type="dcterms:W3CDTF">2020-09-17T03:06:00Z</dcterms:created>
  <dcterms:modified xsi:type="dcterms:W3CDTF">2020-09-28T03:02:44Z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