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<sst xmlns="http://schemas.openxmlformats.org/spreadsheetml/2006/main" count="591" uniqueCount="346">
  <si>
    <t>附件2</t>
  </si>
  <si>
    <t>石泉县2019年度县级脱贫攻坚项目库明细表</t>
  </si>
  <si>
    <t>项目类型</t>
  </si>
  <si>
    <t>项目名称
（自定义名称）</t>
  </si>
  <si>
    <t>项目摘要
（建设内容及规模）</t>
  </si>
  <si>
    <t>项目实施地点</t>
  </si>
  <si>
    <t>规划
年度</t>
  </si>
  <si>
    <t>项目预算总投资（万元）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</si>
  <si>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</si>
  <si>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</si>
  <si>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</si>
  <si>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</si>
  <si>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</si>
  <si>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</si>
  <si>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</si>
  <si>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合计</t>
  </si>
  <si>
    <t>户数
(户)</t>
  </si>
  <si>
    <t>人数
（人）</t>
  </si>
  <si>
    <t>1.道路硬化</t>
  </si>
  <si>
    <t>城关镇农光村组级路硬化项目</t>
  </si>
  <si>
    <t>新建并硬化组级路1.922公里</t>
  </si>
  <si>
    <t>城关镇</t>
  </si>
  <si>
    <t>农光村二组</t>
  </si>
  <si>
    <t>2019年</t>
  </si>
  <si>
    <t>项目带动，直接受益</t>
  </si>
  <si>
    <t>受益18户61人，其中贫困户6户20人</t>
  </si>
  <si>
    <t>城关镇堡子社区组级路硬化项目</t>
  </si>
  <si>
    <t>新建并硬化组级路1.2公里</t>
  </si>
  <si>
    <t>堡子社区</t>
  </si>
  <si>
    <t>受益104户321人，其中贫困户1户1人</t>
  </si>
  <si>
    <t>熨斗镇双坪村路基工程</t>
  </si>
  <si>
    <t>续建产业路路基浆砌石挡护905.14m³及埋设涵管150米</t>
  </si>
  <si>
    <t>熨斗镇</t>
  </si>
  <si>
    <t>熨斗镇东区环线双坪村境内</t>
  </si>
  <si>
    <t>直接受益</t>
  </si>
  <si>
    <t>受益贫困户25户66人</t>
  </si>
  <si>
    <t>熨斗镇板长村六组组级路</t>
  </si>
  <si>
    <t>组级路开挖路基6公里，宽5米，浆砌石挡墙900m³</t>
  </si>
  <si>
    <t>接木竹山连线</t>
  </si>
  <si>
    <t>受益贫困户29户92人</t>
  </si>
  <si>
    <t>熨斗镇板长村一组组级路</t>
  </si>
  <si>
    <t>续建组级路1.65公里</t>
  </si>
  <si>
    <t>锯齿坝至清凉山</t>
  </si>
  <si>
    <t>受益贫困户9户40人</t>
  </si>
  <si>
    <t>熨斗镇麦坪、板长至中河组级路</t>
  </si>
  <si>
    <t>续建组级路开挖路基5公里，石方5200m³，浆砌石坎1800方，埋设涵管48米。</t>
  </si>
  <si>
    <t>木竹山至板长村、中河村</t>
  </si>
  <si>
    <t>受益贫困户384户1105人</t>
  </si>
  <si>
    <t>熨斗镇金星村至树林村组级路路基工程</t>
  </si>
  <si>
    <t>续建产业路开挖路基2公里，宽5米</t>
  </si>
  <si>
    <t>金星人家安置点至树林村</t>
  </si>
  <si>
    <t>受益贫困户31户85人</t>
  </si>
  <si>
    <t>麦坪村四组组级路塌方修复</t>
  </si>
  <si>
    <t>新建并硬化组级路0.05公里</t>
  </si>
  <si>
    <t>麦坪村四组</t>
  </si>
  <si>
    <t>受益贫困户10户23人</t>
  </si>
  <si>
    <t>曾溪镇兴隆村二、四组组级路硬化</t>
  </si>
  <si>
    <t>新建并硬化组级路2.5公里</t>
  </si>
  <si>
    <t>曾溪镇</t>
  </si>
  <si>
    <t>兴隆村二组、四组</t>
  </si>
  <si>
    <t>基础设施配套，284人受益</t>
  </si>
  <si>
    <t>曾溪镇大沟村组级路</t>
  </si>
  <si>
    <t>新建并硬化组级路2公里</t>
  </si>
  <si>
    <t>大沟村六组</t>
  </si>
  <si>
    <t>基础设施配套，392人受益</t>
  </si>
  <si>
    <t>喜河镇蔡河村组级路硬化项目</t>
  </si>
  <si>
    <t>新建并硬化组级路8公里</t>
  </si>
  <si>
    <t>喜河镇</t>
  </si>
  <si>
    <t>蔡河村六组通组路（蔡河至民强）</t>
  </si>
  <si>
    <t>受益98户378人，其中贫困户47户123人</t>
  </si>
  <si>
    <t>池河镇合心村五组组级路硬化</t>
  </si>
  <si>
    <t>新建并硬化组级路2.76公里</t>
  </si>
  <si>
    <t>池河镇</t>
  </si>
  <si>
    <t>合心村五组</t>
  </si>
  <si>
    <t>基础设施配套建设，改善沿线5户贫困户交通条件</t>
  </si>
  <si>
    <t>熨斗镇刘家湾村一组组级路路基工程</t>
  </si>
  <si>
    <t>续建组级路开挖路基1公里，土石方开挖2625m³，砂砾回填7200m³</t>
  </si>
  <si>
    <t>庞家坝路</t>
  </si>
  <si>
    <t>受益贫困户24户54人</t>
  </si>
  <si>
    <t>熨斗镇金星村至双坪村组级路路基工程</t>
  </si>
  <si>
    <t>续建产业路开挖路基3公里，宽5米</t>
  </si>
  <si>
    <t>金星村活动室至双坪交界</t>
  </si>
  <si>
    <t>受益贫困户15户61人</t>
  </si>
  <si>
    <t>熨斗镇金星村活动室组级路路基工程</t>
  </si>
  <si>
    <t>活动室至老崖洞</t>
  </si>
  <si>
    <t>受益贫困户10户46人</t>
  </si>
  <si>
    <t>熨斗镇金星村二组组级路路基工程</t>
  </si>
  <si>
    <t>续建产业路开挖路基1公里，宽5米</t>
  </si>
  <si>
    <t>环线路至余昌国门前</t>
  </si>
  <si>
    <t>受益贫困户12户50人</t>
  </si>
  <si>
    <t>熨斗镇麦坪村一组路基工程</t>
  </si>
  <si>
    <t>续建产业路开挖路基3.7公里，宽5米，浆砌石挡墙1615m³</t>
  </si>
  <si>
    <t>脂肪沟至佛坪岭</t>
  </si>
  <si>
    <t>受益贫困户52户180人</t>
  </si>
  <si>
    <t>熨斗镇茨林村六组产业路路基工程</t>
  </si>
  <si>
    <t>续建产业路开挖路基0.5公里，宽4.5米，埋设涵管42米</t>
  </si>
  <si>
    <t>茨林6组</t>
  </si>
  <si>
    <t>受益贫困户6户17人</t>
  </si>
  <si>
    <t>熨斗镇板长村五组组级路</t>
  </si>
  <si>
    <t>续建产业路开挖路基1.8公里，宽5米，浆砌石挡墙97m³，埋设涵管50米</t>
  </si>
  <si>
    <t>板长五组</t>
  </si>
  <si>
    <t>受益贫困户26户71人</t>
  </si>
  <si>
    <t>熨斗镇金星村闵家河组级路路基工程</t>
  </si>
  <si>
    <t>续建产业路开挖路基2.3公里，宽5米</t>
  </si>
  <si>
    <t>闵家河至双庙环线</t>
  </si>
  <si>
    <t>受益贫困户22户110人</t>
  </si>
  <si>
    <t>熨斗镇麦坪村三组产业路路基工程</t>
  </si>
  <si>
    <t>续建产业路开挖路基1.67公里，宽4.5米</t>
  </si>
  <si>
    <t>麦坪三组</t>
  </si>
  <si>
    <t>受益贫困户48户146人</t>
  </si>
  <si>
    <t>熨斗镇金星村路基工程</t>
  </si>
  <si>
    <t>续建产业路路基浆砌石挡护6174.85m³及埋设涵管130米</t>
  </si>
  <si>
    <t>东区环线金星村境内</t>
  </si>
  <si>
    <t>受益贫困户24户68人</t>
  </si>
  <si>
    <t>熨斗镇齐建村路基工程</t>
  </si>
  <si>
    <t>续建产业路路基浆砌石挡护5043.52m³及埋设涵管178米</t>
  </si>
  <si>
    <t>东区环线齐建村境内</t>
  </si>
  <si>
    <t>受益贫困户84户239人</t>
  </si>
  <si>
    <t>熨斗镇瓦子沟村路基工程</t>
  </si>
  <si>
    <t>续建产业路路基浆砌石挡护5421.22m³及埋设涵管196米</t>
  </si>
  <si>
    <t>东区环线瓦子沟村境内</t>
  </si>
  <si>
    <t>受益贫困户23户81人</t>
  </si>
  <si>
    <t>麦坪村四组易家院子产业路路基工程</t>
  </si>
  <si>
    <t>续建产业路开挖路基长1.5公里，宽4.5米</t>
  </si>
  <si>
    <t>韩家梁至亿家院子</t>
  </si>
  <si>
    <t>受益贫困户35户94人</t>
  </si>
  <si>
    <t>麦坪村四组堰塘坪产业路路基工程</t>
  </si>
  <si>
    <t>续建产业路开挖路基2.2公里，宽4.5米</t>
  </si>
  <si>
    <t>韩家梁至堰塘坪</t>
  </si>
  <si>
    <t>熨斗镇板长村一组（接辽竹）组级路</t>
  </si>
  <si>
    <t>续建开挖路基2.5公里，宽4.5米，浆砌石挡坎867m³</t>
  </si>
  <si>
    <t>接高兴路辽竹路</t>
  </si>
  <si>
    <t>受益贫困户143户446人</t>
  </si>
  <si>
    <t>喜河镇奎星村二组组级路硬化</t>
  </si>
  <si>
    <t>续建1.3公里组级路硬化工程</t>
  </si>
  <si>
    <t>奎星村</t>
  </si>
  <si>
    <t>改善该村贫困户43户151人产业发展条件</t>
  </si>
  <si>
    <t>熨斗镇先联至中河村组级路改造路基工程</t>
  </si>
  <si>
    <t>组级路开挖路基6.3公里，铺设1.5米宽15公分厚混凝土</t>
  </si>
  <si>
    <t>先联至中河</t>
  </si>
  <si>
    <t>改善道路设施条件，解决交通问题，受益281户1123人，其中贫困户63户289人</t>
  </si>
  <si>
    <t>喜河镇蔡河村三组产业路硬化工程</t>
  </si>
  <si>
    <t>喜河镇晨光村道路路硬化工程</t>
  </si>
  <si>
    <t>熨斗镇高兴村二组产业路硬化工程</t>
  </si>
  <si>
    <t>熨斗镇瓦子沟村四组产业路硬化工程</t>
  </si>
  <si>
    <t>熨斗镇茨林村六组产业路硬化工程</t>
  </si>
  <si>
    <t>迎丰镇红花坪村产业路硬化工程</t>
  </si>
  <si>
    <t>曾溪镇大沟村五组产业路硬化工程</t>
  </si>
  <si>
    <t>新华村十六组产业路硬化工程</t>
  </si>
  <si>
    <t>2 便民桥</t>
  </si>
  <si>
    <t>城关镇龙堰村便民桥引线项目</t>
  </si>
  <si>
    <t>新建并硬化便民桥引线1公里</t>
  </si>
  <si>
    <t>龙堰村六组</t>
  </si>
  <si>
    <t>受益62户233人，其中贫困户9户22人</t>
  </si>
  <si>
    <t>城关镇黄荆坝村便民桥项目</t>
  </si>
  <si>
    <t>新建便民桥1座，桥梁长25.04m、宽4.5m，结构为钢筋混凝土现浇空心板桥</t>
  </si>
  <si>
    <t>黄荆坝四组槐子树</t>
  </si>
  <si>
    <t>受益群众31户105人，其中贫困户6户21人</t>
  </si>
  <si>
    <t>城关镇沙河村三组便民桥项目</t>
  </si>
  <si>
    <t>新建便民涵1座，1-3m钢筋混凝土盖板涵，涵洞长度4.5m</t>
  </si>
  <si>
    <t>沙河村便民桥</t>
  </si>
  <si>
    <t>受益群众35户125人，其中贫困户4户14人</t>
  </si>
  <si>
    <t>城关镇沙河村便民桥项目</t>
  </si>
  <si>
    <t>新建便民涵1座，1-3.5m明板涵</t>
  </si>
  <si>
    <t>城关镇双喜村三组便民桥项目</t>
  </si>
  <si>
    <t>新建便民涵1座，1-3m钢筋混凝土明板涵</t>
  </si>
  <si>
    <t>城关镇双喜村三组</t>
  </si>
  <si>
    <t>受益群众155户570人，其中贫困户31户103人</t>
  </si>
  <si>
    <t>城关镇双喜村四组便民桥项目</t>
  </si>
  <si>
    <t>新建便民涵1座，1-3.5m钢筋混凝土明盖板涵</t>
  </si>
  <si>
    <t>城关镇双喜村四组</t>
  </si>
  <si>
    <t>受益群众77户260人，其中贫困户11户38人</t>
  </si>
  <si>
    <t>城关镇东风村便民桥项目</t>
  </si>
  <si>
    <t>新建便民桥1座，桥跨径1-10m实腹式无铰石拱桥，桥面净宽1×净4.5m</t>
  </si>
  <si>
    <t>东风村</t>
  </si>
  <si>
    <t>受益群众106户242人，其中贫困户15户35人</t>
  </si>
  <si>
    <t>熨斗镇板长村一组便民桥</t>
  </si>
  <si>
    <t>新建1-9m现浇矩形板桥1座，桥梁全长14.75m，跨径：1-9m，桥面净宽：净4.9m+2×0.3护栏</t>
  </si>
  <si>
    <t>板长村一组</t>
  </si>
  <si>
    <t>受益群众21户59人，其中受益贫困户9户23人</t>
  </si>
  <si>
    <t>熨斗镇板长村五组便民桥</t>
  </si>
  <si>
    <t>新建1-13m钢筋混凝土现浇空心板桥1座，桥梁全长21.68m，桥面净宽：净5.5m+2×0.5m</t>
  </si>
  <si>
    <t>板长村五组</t>
  </si>
  <si>
    <t>受益群众52户253人，其中贫困户21户59人</t>
  </si>
  <si>
    <t>熨斗镇茨林村二组便民桥</t>
  </si>
  <si>
    <t>新建2-13m钢筋混凝土整体式矩形板桥1座，桥梁全长32.08m，跨径2-13m，桥面净宽：净5.9m+2×0.3防撞护栏</t>
  </si>
  <si>
    <t>茨林村二组便民桥</t>
  </si>
  <si>
    <t>受益贫困户26户86人</t>
  </si>
  <si>
    <t>齐建村三、四组便民桥</t>
  </si>
  <si>
    <t>新建便民桥2座，1、桥梁全长12.64m，桥面净宽5.9m+2×0.3牛栏式护栏该桥结构为1-6mC40钢筋混凝土现浇实心板桥；2、拱涵涵长12.56m</t>
  </si>
  <si>
    <t>齐建村便民桥
（三、四组）</t>
  </si>
  <si>
    <t>受益贫困户12户53人</t>
  </si>
  <si>
    <t>熨斗镇长岭村三组便民桥</t>
  </si>
  <si>
    <t>新建1-13m钢筋混凝土现浇空心板桥1座，桥梁全长20.68m，跨径1-13m，桥面净宽：净3.9m+2×0.18护栏</t>
  </si>
  <si>
    <t>长岭村三组便民桥</t>
  </si>
  <si>
    <t>受益贫困户26户64人</t>
  </si>
  <si>
    <t>曾溪镇高坎村三组便民桥</t>
  </si>
  <si>
    <t>新建石拱桥1座，桥梁长29.1米，桥面净宽：3.5米+2×0.5米</t>
  </si>
  <si>
    <t>高坎村三组</t>
  </si>
  <si>
    <t>基础设施配套，助22户65人增收</t>
  </si>
  <si>
    <t>饶峰镇光明村便民桥建设</t>
  </si>
  <si>
    <t>续建现浇钢筋混凝土实心板桥1座，全桥共2跨：2-8m，桥梁全长21.04m。桥面净宽：1×净3.5m</t>
  </si>
  <si>
    <t>饶峰镇</t>
  </si>
  <si>
    <t>光明村一组（三亩田）</t>
  </si>
  <si>
    <t>受益贫困户15人</t>
  </si>
  <si>
    <t>饶峰镇金星村（哨所）便民桥建设</t>
  </si>
  <si>
    <t>续建现浇钢筋混凝土实心板桥1座，全桥共1跨：1-8m，桥梁全长8.84m。桥面净宽：1×净3.5m</t>
  </si>
  <si>
    <t>金星村一组（哨所）</t>
  </si>
  <si>
    <t>受益贫困户8人</t>
  </si>
  <si>
    <t>饶峰镇蒲溪村（阴湾）便民桥建设</t>
  </si>
  <si>
    <t>续建便民桥1座，加固旧桥为1-10m石拱桥，桥梁长16.00m，桥梁宽4.0m（行车道）+2×0.3m（护栏）</t>
  </si>
  <si>
    <t>蒲溪村十组（阴湾）</t>
  </si>
  <si>
    <t>受益贫困户39人</t>
  </si>
  <si>
    <t>饶峰镇饶峰村八组黑湾便民桥建设</t>
  </si>
  <si>
    <t>续建现浇钢筋混凝土实心板桥1座，全桥共1跨：1-10m，桥梁长10.86m，桥面净宽：1×净3.5m</t>
  </si>
  <si>
    <t>饶峰村八组黑湾</t>
  </si>
  <si>
    <t>受益贫困户14户33人</t>
  </si>
  <si>
    <t>饶峰镇三合村三组（肖家坟院河坝）便民桥建设</t>
  </si>
  <si>
    <t>续建便民桥1座，全桥共1跨：1-10m，桥梁全长14.06m。桥面净宽：1×净3.5m。结构为现浇钢筋混凝土实心板桥</t>
  </si>
  <si>
    <t>三合村三组（肖家坟院河坝）</t>
  </si>
  <si>
    <t>受益贫困户6人</t>
  </si>
  <si>
    <t>饶峰镇新场村一组（风火墙）便民桥建设</t>
  </si>
  <si>
    <t>续建便民桥1座，全桥共1跨：1-10m，桥梁全长14.00m。桥面净宽：1×净3.5m，结构为现浇钢筋混凝土实心板桥</t>
  </si>
  <si>
    <t>新场村一组（风火墙）</t>
  </si>
  <si>
    <t>受益贫困户10人</t>
  </si>
  <si>
    <t>曾溪镇油坊湾村便民桥建设</t>
  </si>
  <si>
    <t>续建便民桥1座，桥梁全长12.6m，桥面宽度：净3.5m+2×0.5m，结构为1-5m石拱桥</t>
  </si>
  <si>
    <t>油坊湾村</t>
  </si>
  <si>
    <t>受益456人</t>
  </si>
  <si>
    <t>迎丰镇三湾村便民桥项目</t>
  </si>
  <si>
    <t>新建1-10m实腹式无铰石拱桥1座，桥梁全长20.00m，桥面净宽：1×净4.5m</t>
  </si>
  <si>
    <t>迎丰镇</t>
  </si>
  <si>
    <t>迎丰镇三湾村</t>
  </si>
  <si>
    <t>受益群众46人，其中贫困户14户32人</t>
  </si>
  <si>
    <t>迎丰镇梧桐寺村便民桥项目</t>
  </si>
  <si>
    <t>新建普通钢筋混凝土简支实心板桥1座，桥梁长6.82m，桥面净宽：1×净4.5m</t>
  </si>
  <si>
    <t>迎丰镇梧桐寺村二组</t>
  </si>
  <si>
    <t>受益群众65户174人，其中受益贫困户11户28人</t>
  </si>
  <si>
    <t>云雾山镇官田村二组便民桥工程</t>
  </si>
  <si>
    <t>新建普通钢筋混凝土简支现浇板桥1座，桥梁全长13m，桥面净宽：1×净3.5m</t>
  </si>
  <si>
    <t>云雾山镇</t>
  </si>
  <si>
    <t>官田村二组</t>
  </si>
  <si>
    <t>实现12户29人受益，其中非贫困户3户4人</t>
  </si>
  <si>
    <t>云雾山镇官田村一组便民桥工程</t>
  </si>
  <si>
    <t>新建普通钢筋混凝土简支空心板桥1座，桥梁长18m，桥面净宽：1×净3.5m</t>
  </si>
  <si>
    <t>官田村一组</t>
  </si>
  <si>
    <t>实现13户45人受益，其中贫困户6户23人</t>
  </si>
  <si>
    <t>云雾山镇双河村二组便民桥工程</t>
  </si>
  <si>
    <t>新建钢筋混凝土板拱桥1座，桥梁长29.3m，全桥1联，跨径组合为1×21m</t>
  </si>
  <si>
    <t>双河村二组</t>
  </si>
  <si>
    <t xml:space="preserve">实现69户179人受益，其中贫困户受益35户68人
</t>
  </si>
  <si>
    <t>树林村二组（槽坊）便民桥</t>
  </si>
  <si>
    <t>新建普通钢筋混凝土简支实心板桥1座，桥梁长12.42m，引线长67.58m。桥面净宽1×净4.5m</t>
  </si>
  <si>
    <t>树林村二组</t>
  </si>
  <si>
    <t>受益群众320户670人，其中贫困户42户106人</t>
  </si>
  <si>
    <t xml:space="preserve">蔡河村四组（小龙洞）便民桥 </t>
  </si>
  <si>
    <t>改建1×10m普通钢筋混凝土简支现浇板桥1座，桥梁长10.84m，桥面净宽1×净4.5m</t>
  </si>
  <si>
    <t>蔡河村四组</t>
  </si>
  <si>
    <t>受益群众178户569人，其中贫困户67户214人</t>
  </si>
  <si>
    <t>后柳镇磨石村二组（沟口）便民桥项目</t>
  </si>
  <si>
    <t>新建便民桥1座，桥梁全长19.4m。桥面净宽：1×净6.5m。结构为石拱桥</t>
  </si>
  <si>
    <t>后柳镇</t>
  </si>
  <si>
    <t>后柳镇磨石村二组</t>
  </si>
  <si>
    <t xml:space="preserve"> 实现全村1228人出行受益。</t>
  </si>
  <si>
    <t>后柳镇金齐村五组慈安桥项目</t>
  </si>
  <si>
    <t>新建便民桥1座</t>
  </si>
  <si>
    <t>金齐村五组
（三岔河）</t>
  </si>
  <si>
    <t>受益35户149人，其中贫困户17户71人</t>
  </si>
  <si>
    <t>后柳镇长安村二组慈安桥项目</t>
  </si>
  <si>
    <t>长安村二组
（阮家坝）</t>
  </si>
  <si>
    <t>受益60户230人，其中贫困户24户87人</t>
  </si>
  <si>
    <t>后柳镇汉阴沟村四组便民桥项目</t>
  </si>
  <si>
    <t>新建便民涵1座，涵长为6m，1-5×3m箱涵</t>
  </si>
  <si>
    <t>后柳镇汉阴沟村四组</t>
  </si>
  <si>
    <t xml:space="preserve"> 实现25户71人受益户，其中有贫困户12户24人受益。</t>
  </si>
  <si>
    <t>中池镇西沙河村便民桥</t>
  </si>
  <si>
    <t>续建1-3.00×2.00m便民拱涵1座，涵长5.1m</t>
  </si>
  <si>
    <t>中池镇</t>
  </si>
  <si>
    <t>西沙河村一组</t>
  </si>
  <si>
    <t>受益贫困户43户145人</t>
  </si>
  <si>
    <t>中池镇筷子铺村七组便民桥建设项目</t>
  </si>
  <si>
    <t>续建1-10m现浇混凝土空心板桥1座，桥面宽5.5m</t>
  </si>
  <si>
    <t>筷子铺村七组</t>
  </si>
  <si>
    <t>受益贫困户60户200人</t>
  </si>
  <si>
    <t>池河镇力建村六七组便民桥</t>
  </si>
  <si>
    <t>续建1-13m现浇钢筋混凝土空心板桥1座，桥梁长18.0m，桥面净宽：1×净3.5m</t>
  </si>
  <si>
    <t>力建村6、7组</t>
  </si>
  <si>
    <t xml:space="preserve">受益贫困户30户63人，310亩土地利用率，发展蚕桑、中药材     </t>
  </si>
  <si>
    <t>城关镇红二村一组便民桥建设项目</t>
  </si>
  <si>
    <t>续建便民桥1座，桥梁全长11.64m，桥宽：净4.5m+2×0.3m，该桥结构为1-8m现浇钢筋混凝土现浇实心板桥。</t>
  </si>
  <si>
    <t>红二村一组</t>
  </si>
  <si>
    <t>受益贫困户26户78人</t>
  </si>
  <si>
    <t>城关镇红二村二组便民桥建设项目</t>
  </si>
  <si>
    <t>续建便民桥1座，桥梁全长12.04m，桥宽：净4.5m+2×0.3m，该桥结构为1-8m现浇钢筋混凝土现浇实心板桥。</t>
  </si>
  <si>
    <t>红二村二组</t>
  </si>
  <si>
    <t>受益贫困户30户89人</t>
  </si>
  <si>
    <t>城关镇农光村便民桥建设项目</t>
  </si>
  <si>
    <t>续建便民桥1座，桥梁全长12.04m，桥宽：净4.5m+2×0.3m，该桥结构为1-7m现浇钢筋混凝土现浇实心板桥。</t>
  </si>
  <si>
    <t>农光村五组</t>
  </si>
  <si>
    <t>受益贫困户3户8人</t>
  </si>
  <si>
    <t>喜河镇团结村四组白沟便民桥</t>
  </si>
  <si>
    <t>普通钢筋混凝土简支实心板桥1座，桥梁长10.02m，。桥面净宽：1×净4.5m</t>
  </si>
  <si>
    <t>团结村四组（白沟）</t>
  </si>
  <si>
    <t>受益贫困户25户75人</t>
  </si>
  <si>
    <t>团结村四组黑沟便民桥</t>
  </si>
  <si>
    <t>普通钢筋混凝土简支实心板桥1座，桥梁全长11.02m。桥面净宽：1×净4.5m</t>
  </si>
  <si>
    <t>团结村四组（黑沟）</t>
  </si>
  <si>
    <t>喜河镇团结村四组麻园湾便民桥</t>
  </si>
  <si>
    <t>上部结构采用普通钢筋混凝土简支实心板桥1座，桥梁长11.02m。桥面净宽：1×净4.5m</t>
  </si>
  <si>
    <t>团结村四组（麻园）</t>
  </si>
  <si>
    <t>喜河镇中心村三组便民桥</t>
  </si>
  <si>
    <t>续建普通钢筋混凝土简支实心板桥1座，桥梁长15.52m，桥面净宽：1×净4.5m</t>
  </si>
  <si>
    <t>中心村三组</t>
  </si>
  <si>
    <t>受益贫困户4户20人</t>
  </si>
  <si>
    <t>喜河镇田心村二组（江家院子）便民桥</t>
  </si>
  <si>
    <t>续建普通钢筋混凝土简支实心板桥1座，桥梁长13.42m，桥面净宽：1×净4.5m</t>
  </si>
  <si>
    <t>田心村二组便民桥</t>
  </si>
  <si>
    <t>受益贫困户5户25人</t>
  </si>
  <si>
    <t>喜河镇树林村三组便民桥</t>
  </si>
  <si>
    <t>续建石拱桥桥1座，桥梁长8m，桥面净宽：1×净4.5m</t>
  </si>
  <si>
    <t>树林村七组便民桥</t>
  </si>
  <si>
    <t>受益人口31户158人，其中贫困户8户32人</t>
  </si>
  <si>
    <t>熨斗镇刘家湾村便民桥建设项目</t>
  </si>
  <si>
    <t>续建富水河桥1座，桥梁长66.8m，桥梁宽9m，横断面布置为1.25（人行道）+6.5m（车行道）+1.25m（人行道），结构为3×16m预制后张法预应力简支空心板+1×10m现浇实心板桥。引道工程采用四级公路标准设计，设计速度20Km/h；路线全长506.469m，路基宽度6.5m，路面宽度6.0m，路面结构采用20cm水泥混凝土面层+18cm水泥稳定碎石</t>
  </si>
  <si>
    <t>刘家湾村</t>
  </si>
  <si>
    <t>受益贫困户126户369人</t>
  </si>
  <si>
    <t>迎丰镇梧桐寺村便民桥建设项目</t>
  </si>
  <si>
    <t>续建便民桥1座，桥梁全长76.94延米，桥面宽度净7.5～7.56米+2×0.5米（防撞护栏），结构为4×16米装配式预应力混凝土空心板+1×10米钢筋混凝土现浇板桥。改线采用四级公路标准设计，路基宽度6.5米，路面宽度6.0米，两侧设2×0.25米路边石。路面结构采用20厘米水泥混凝土+18厘米水泥稳定碎石</t>
  </si>
  <si>
    <t>梧桐村</t>
  </si>
  <si>
    <t>受益贫困户116户170人</t>
  </si>
  <si>
    <t>熨斗镇双坪村蔡家河便民桥项目</t>
  </si>
  <si>
    <t>续建便民桥1座，桥梁全长10m。桥面净宽：1×净5.1m。结构为现浇钢筋混凝土实心板桥</t>
  </si>
  <si>
    <t>双坪村蔡家河</t>
  </si>
  <si>
    <t>受益10户35人</t>
  </si>
  <si>
    <t>熨斗镇双坪村五组三块田便民桥项目</t>
  </si>
  <si>
    <t>续建便民桥1座，桥梁全长8m。桥面净宽：1×净4.5m。结构为现浇钢筋混凝土实心板桥</t>
  </si>
  <si>
    <t>双坪村五组三块田</t>
  </si>
  <si>
    <t>受益6户20人</t>
  </si>
  <si>
    <t>熨斗镇刘家湾村大桥前期管理项目</t>
  </si>
  <si>
    <t>续建大桥配套设施及建引线700米</t>
  </si>
  <si>
    <t>刘家湾村一组</t>
  </si>
  <si>
    <t>3其他</t>
  </si>
  <si>
    <t>后柳镇前锋村一、三组边坡治理项目</t>
  </si>
  <si>
    <t>新建边坡治理1公里</t>
  </si>
  <si>
    <t>后柳镇前锋村一、三组</t>
  </si>
  <si>
    <t xml:space="preserve"> 实现27户107人受益户，其中有贫困户9户29人受益。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</si>
</sst>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700;&#38754;\&#65288;11.14&#65289;+&#27700;&#21033;&#23616; &#20132;&#36890;&#23616;  &#30707;&#27849;&#21439;2019&#24180;&#24230;&#32479;&#31609;&#25972;&#21512;&#36130;&#25919;&#28041;&#20892;&#36164;&#37329;&#34917;&#20805;&#26041;&#26696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明细表"/>
    </sheetNames>
    <sheetDataSet>
      <sheetData sheetId="0" refreshError="1"/>
      <sheetData sheetId="1" refreshError="1"/>
      <sheetData sheetId="2" refreshError="1">
        <row r="5">
          <cell r="B5" t="str">
            <v>两河镇艾心村汶水河桥建设工程</v>
          </cell>
          <cell r="C5" t="str">
            <v>两河镇艾心村</v>
          </cell>
          <cell r="D5" t="str">
            <v>两河镇</v>
          </cell>
          <cell r="E5" t="str">
            <v>艾心村</v>
          </cell>
          <cell r="F5" t="str">
            <v>新建长148.3米，宽8米平板桥一座及引线工程，上下部结构，配套安防、标志等附属设施</v>
          </cell>
          <cell r="G5" t="str">
            <v>一年</v>
          </cell>
          <cell r="H5" t="str">
            <v>改善贫困村交通出行条件，受益农户53户165人，其中受益贫困户11户23人</v>
          </cell>
          <cell r="I5">
            <v>53.0909090909091</v>
          </cell>
          <cell r="J5">
            <v>11</v>
          </cell>
          <cell r="K5">
            <v>23</v>
          </cell>
          <cell r="L5">
            <v>165</v>
          </cell>
          <cell r="M5">
            <v>584</v>
          </cell>
        </row>
        <row r="6">
          <cell r="B6" t="str">
            <v>城关镇黄荆坝社区供水工程</v>
          </cell>
          <cell r="C6" t="str">
            <v>城关镇黄荆坝社区</v>
          </cell>
          <cell r="D6" t="str">
            <v>城关镇</v>
          </cell>
          <cell r="E6" t="str">
            <v>黄荆坝社区</v>
          </cell>
          <cell r="F6" t="str">
            <v>取水坝1座、慢滤池、净水厂各1座；铺设Φ110输水PE管道550m，Φ125配水PE管道700m；安装净水设备1套</v>
          </cell>
          <cell r="G6" t="str">
            <v>一年</v>
          </cell>
          <cell r="H6" t="str">
            <v>改善贫困户饮水条件，受益农户143户462，其中受益贫困户8户11</v>
          </cell>
          <cell r="I6">
            <v>26.625</v>
          </cell>
          <cell r="J6">
            <v>8</v>
          </cell>
          <cell r="K6">
            <v>11</v>
          </cell>
          <cell r="L6">
            <v>462</v>
          </cell>
          <cell r="M6">
            <v>213</v>
          </cell>
        </row>
        <row r="7">
          <cell r="B7" t="str">
            <v>城关镇丝银坝马家沟供水工程</v>
          </cell>
          <cell r="C7" t="str">
            <v>城关镇丝银坝马家沟</v>
          </cell>
          <cell r="D7" t="str">
            <v>城关镇</v>
          </cell>
          <cell r="E7" t="str">
            <v>丝银坝马家沟</v>
          </cell>
          <cell r="F7" t="str">
            <v>截渗坝1座，300m³水塔1座，输供水管网895m，水处理设备1套</v>
          </cell>
          <cell r="G7" t="str">
            <v>一年</v>
          </cell>
          <cell r="H7" t="str">
            <v>改善贫困户饮水条件，受益农户176户567，其中受益贫困户18户78</v>
          </cell>
          <cell r="I7">
            <v>5.26222222222222</v>
          </cell>
          <cell r="J7">
            <v>18</v>
          </cell>
          <cell r="K7">
            <v>78</v>
          </cell>
          <cell r="L7">
            <v>567</v>
          </cell>
          <cell r="M7">
            <v>94.72</v>
          </cell>
        </row>
        <row r="8">
          <cell r="B8" t="str">
            <v>县城供水管道基础除险加固工程</v>
          </cell>
          <cell r="C8" t="str">
            <v>县城供水管道基础除险加固工程</v>
          </cell>
          <cell r="D8" t="str">
            <v>县城</v>
          </cell>
        </row>
        <row r="8">
          <cell r="F8" t="str">
            <v>210米管道基础除险加固处理</v>
          </cell>
          <cell r="G8" t="str">
            <v>一年</v>
          </cell>
          <cell r="H8" t="str">
            <v>改善贫困户饮水条件，受益农户4148户14520，其中受益贫困户2户4</v>
          </cell>
          <cell r="I8">
            <v>37.5</v>
          </cell>
          <cell r="J8">
            <v>2</v>
          </cell>
          <cell r="K8">
            <v>4</v>
          </cell>
          <cell r="L8">
            <v>14520</v>
          </cell>
          <cell r="M8">
            <v>75</v>
          </cell>
        </row>
        <row r="9">
          <cell r="B9" t="str">
            <v>云雾山镇双河集中供水改造提升工程</v>
          </cell>
          <cell r="C9" t="str">
            <v>云雾山镇双河集中供水改造提升工程</v>
          </cell>
          <cell r="D9" t="str">
            <v>云雾山镇</v>
          </cell>
          <cell r="E9" t="str">
            <v>双河集中供水改造提升工程</v>
          </cell>
          <cell r="F9" t="str">
            <v>铺设φ110PE100管3090m，DN110钢管（壁厚3mm）150m</v>
          </cell>
          <cell r="G9" t="str">
            <v>一年</v>
          </cell>
          <cell r="H9" t="str">
            <v>改善贫困户饮水条件，受益农户254户892，其中受益贫困户12户38</v>
          </cell>
          <cell r="I9">
            <v>2.08333333333333</v>
          </cell>
          <cell r="J9">
            <v>12</v>
          </cell>
          <cell r="K9">
            <v>38</v>
          </cell>
          <cell r="L9">
            <v>892</v>
          </cell>
          <cell r="M9">
            <v>25</v>
          </cell>
        </row>
        <row r="10">
          <cell r="B10" t="str">
            <v>喜河镇田心村一二组供水工程</v>
          </cell>
          <cell r="C10" t="str">
            <v>喜河镇田心村一二组</v>
          </cell>
          <cell r="D10" t="str">
            <v>喜河镇</v>
          </cell>
          <cell r="E10" t="str">
            <v>田心村一二组</v>
          </cell>
          <cell r="F10" t="str">
            <v>新建拦水坝（坝前集水井）一座，4m3过滤池一座，10m3过滤池一座，铺设DN40PE100管500m，DN32PE100管400m,DN25PE100管1600m,DN20PE100管600m</v>
          </cell>
          <cell r="G10" t="str">
            <v>一年</v>
          </cell>
          <cell r="H10" t="str">
            <v>改善贫困户饮水条件，受益农户15户53，其中受益贫困户1户5</v>
          </cell>
          <cell r="I10">
            <v>7</v>
          </cell>
          <cell r="J10">
            <v>1</v>
          </cell>
          <cell r="K10">
            <v>5</v>
          </cell>
          <cell r="L10">
            <v>53</v>
          </cell>
          <cell r="M10">
            <v>7</v>
          </cell>
        </row>
        <row r="11">
          <cell r="B11" t="str">
            <v>喜河镇长顺村五组供水工程</v>
          </cell>
          <cell r="C11" t="str">
            <v>喜河镇长顺村五组</v>
          </cell>
          <cell r="D11" t="str">
            <v>喜河镇</v>
          </cell>
          <cell r="E11" t="str">
            <v>长顺村五组</v>
          </cell>
          <cell r="F11" t="str">
            <v>更换DN63PE100管500m</v>
          </cell>
          <cell r="G11" t="str">
            <v>一年</v>
          </cell>
          <cell r="H11" t="str">
            <v>改善贫困户饮水条件，受益农户21户75，其中受益贫困户3户11</v>
          </cell>
          <cell r="I11">
            <v>0.5</v>
          </cell>
          <cell r="J11">
            <v>3</v>
          </cell>
          <cell r="K11">
            <v>11</v>
          </cell>
          <cell r="L11">
            <v>75</v>
          </cell>
          <cell r="M11">
            <v>1.5</v>
          </cell>
        </row>
        <row r="12">
          <cell r="B12" t="str">
            <v>喜河镇奎星村水源工程</v>
          </cell>
          <cell r="C12" t="str">
            <v>喜河镇奎星村</v>
          </cell>
          <cell r="D12" t="str">
            <v>喜河镇</v>
          </cell>
          <cell r="E12" t="str">
            <v>奎星村</v>
          </cell>
          <cell r="F12" t="str">
            <v>新建拦水坝（坝前集水井）一座，4m3过滤池一座，铺设DN40PE100管250m，DN32PE100管400m，DN25PE100管1160m</v>
          </cell>
          <cell r="G12" t="str">
            <v>一年</v>
          </cell>
          <cell r="H12" t="str">
            <v>改善贫困户饮水条件，受益农户13户46，其中受益贫困户1户3</v>
          </cell>
          <cell r="I12">
            <v>4.5</v>
          </cell>
          <cell r="J12">
            <v>1</v>
          </cell>
          <cell r="K12">
            <v>3</v>
          </cell>
          <cell r="L12">
            <v>146</v>
          </cell>
          <cell r="M12">
            <v>4.5</v>
          </cell>
        </row>
        <row r="13">
          <cell r="B13" t="str">
            <v>饶峰镇金星村二组供水工程（村民自建工程）</v>
          </cell>
          <cell r="C13" t="str">
            <v>饶峰镇金星村二组供水工程（村民自建工程）</v>
          </cell>
          <cell r="D13" t="str">
            <v>饶峰镇</v>
          </cell>
          <cell r="E13" t="str">
            <v>金星村二组供水工程（村民自建工程）</v>
          </cell>
          <cell r="F13" t="str">
            <v>新建过滤池和清水池一座（合并布置），铺设DN32PE100管1300m、DN25PE100管1900m、DN20PE100管1000m</v>
          </cell>
          <cell r="G13" t="str">
            <v>一年</v>
          </cell>
          <cell r="H13" t="str">
            <v>改善贫困户饮水条件，受益农户19户68，其中受益贫困户2户8</v>
          </cell>
          <cell r="I13">
            <v>3</v>
          </cell>
          <cell r="J13">
            <v>2</v>
          </cell>
          <cell r="K13">
            <v>8</v>
          </cell>
          <cell r="L13">
            <v>68</v>
          </cell>
          <cell r="M13">
            <v>6</v>
          </cell>
        </row>
        <row r="14">
          <cell r="B14" t="str">
            <v>云雾山镇银杏坝村供水工程</v>
          </cell>
          <cell r="C14" t="str">
            <v>云雾山镇银杏坝村</v>
          </cell>
          <cell r="D14" t="str">
            <v>云雾山镇</v>
          </cell>
          <cell r="E14" t="str">
            <v>银杏坝村</v>
          </cell>
          <cell r="F14" t="str">
            <v>新建20m3水塔一座</v>
          </cell>
          <cell r="G14" t="str">
            <v>一年</v>
          </cell>
          <cell r="H14" t="str">
            <v>改善贫困户饮水条件，受益农户24户87，其中受益贫困户3户11</v>
          </cell>
          <cell r="I14">
            <v>0.666666666666667</v>
          </cell>
          <cell r="J14">
            <v>3</v>
          </cell>
          <cell r="K14">
            <v>11</v>
          </cell>
          <cell r="L14">
            <v>87</v>
          </cell>
          <cell r="M14">
            <v>2</v>
          </cell>
        </row>
        <row r="15">
          <cell r="B15" t="str">
            <v>云雾山镇松树沟二组供水工程</v>
          </cell>
          <cell r="C15" t="str">
            <v>云雾山镇松树沟二组</v>
          </cell>
          <cell r="D15" t="str">
            <v>云雾山镇</v>
          </cell>
          <cell r="E15" t="str">
            <v>松树沟二组</v>
          </cell>
          <cell r="F15" t="str">
            <v>新建取水工程截渗坝集水井一座；新建过滤池一座；铺设DN50PE100管200m</v>
          </cell>
          <cell r="G15" t="str">
            <v>一年</v>
          </cell>
          <cell r="H15" t="str">
            <v>改善贫困户饮水条件，受益农户14户52，其中受益贫困户2户8</v>
          </cell>
          <cell r="I15">
            <v>2.5</v>
          </cell>
          <cell r="J15">
            <v>2</v>
          </cell>
          <cell r="K15">
            <v>8</v>
          </cell>
          <cell r="L15">
            <v>52</v>
          </cell>
          <cell r="M15">
            <v>5</v>
          </cell>
        </row>
        <row r="16">
          <cell r="B16" t="str">
            <v>两河镇集镇社区供水工程管网延伸工程</v>
          </cell>
          <cell r="C16" t="str">
            <v>两河镇集镇社区供水工程管网延伸工程</v>
          </cell>
          <cell r="D16" t="str">
            <v>两河镇</v>
          </cell>
          <cell r="E16" t="str">
            <v>集镇社区供水工程管网延伸工程</v>
          </cell>
          <cell r="F16" t="str">
            <v>铺设DN63-PE100管900m</v>
          </cell>
          <cell r="G16" t="str">
            <v>一年</v>
          </cell>
          <cell r="H16" t="str">
            <v>改善贫困户饮水条件，受益农户75户263，其中受益贫困户8户29</v>
          </cell>
          <cell r="I16">
            <v>0.4</v>
          </cell>
          <cell r="J16">
            <v>8</v>
          </cell>
          <cell r="K16">
            <v>29</v>
          </cell>
          <cell r="L16">
            <v>265</v>
          </cell>
          <cell r="M16">
            <v>3.2</v>
          </cell>
        </row>
        <row r="17">
          <cell r="B17" t="str">
            <v>喜河镇长阳村一、二组供水工程</v>
          </cell>
          <cell r="C17" t="str">
            <v>喜河镇长阳村一、二组</v>
          </cell>
          <cell r="D17" t="str">
            <v>喜河镇</v>
          </cell>
          <cell r="E17" t="str">
            <v>长阳村一、二组</v>
          </cell>
          <cell r="F17" t="str">
            <v>更换DN50PE100管600m,DN40PE100管400m,DN32PE100管1500m</v>
          </cell>
          <cell r="G17" t="str">
            <v>一年</v>
          </cell>
          <cell r="H17" t="str">
            <v>改善贫困户饮水条件，受益农户32户112，其中受益贫困户6户24</v>
          </cell>
          <cell r="I17">
            <v>0.783333333333333</v>
          </cell>
          <cell r="J17">
            <v>6</v>
          </cell>
          <cell r="K17">
            <v>24</v>
          </cell>
          <cell r="L17">
            <v>112</v>
          </cell>
          <cell r="M17">
            <v>4.7</v>
          </cell>
        </row>
        <row r="18">
          <cell r="B18" t="str">
            <v>饶峰镇蒲溪村七组供水工程</v>
          </cell>
          <cell r="C18" t="str">
            <v>饶峰镇蒲溪村七组</v>
          </cell>
          <cell r="D18" t="str">
            <v>饶峰镇</v>
          </cell>
          <cell r="E18" t="str">
            <v>蒲溪村七组</v>
          </cell>
          <cell r="F18" t="str">
            <v>维修集水井1座，过滤池1座，更换DN20PE100管2000m</v>
          </cell>
          <cell r="G18" t="str">
            <v>一年</v>
          </cell>
          <cell r="H18" t="str">
            <v>改善贫困户饮水条件，受益农户21户74，其中受益贫困户2户7</v>
          </cell>
          <cell r="I18">
            <v>0.6</v>
          </cell>
          <cell r="J18">
            <v>2</v>
          </cell>
          <cell r="K18">
            <v>7</v>
          </cell>
          <cell r="L18">
            <v>74</v>
          </cell>
          <cell r="M18">
            <v>1.2</v>
          </cell>
        </row>
        <row r="19">
          <cell r="B19" t="str">
            <v>城关镇杨柳社区“油返砂”整治工程</v>
          </cell>
          <cell r="C19" t="str">
            <v>城关镇杨柳社区</v>
          </cell>
          <cell r="D19" t="str">
            <v>城关镇</v>
          </cell>
          <cell r="E19" t="str">
            <v>杨柳社区</v>
          </cell>
          <cell r="F19" t="str">
            <v>混凝土面板修复2195㎡，新材料照面修复445㎡</v>
          </cell>
          <cell r="G19" t="str">
            <v>一年</v>
          </cell>
          <cell r="H19" t="str">
            <v>改善贫困村交通出行条件，受益农户957户2968人，其中受益贫困户42户73人</v>
          </cell>
          <cell r="I19">
            <v>0.931428571428571</v>
          </cell>
          <cell r="J19">
            <v>42</v>
          </cell>
          <cell r="K19">
            <v>73</v>
          </cell>
          <cell r="L19">
            <v>2968</v>
          </cell>
          <cell r="M19">
            <v>39.12</v>
          </cell>
        </row>
        <row r="20">
          <cell r="B20" t="str">
            <v>城关镇红星村“油返砂”整治工程</v>
          </cell>
          <cell r="C20" t="str">
            <v>城关镇红星村</v>
          </cell>
          <cell r="D20" t="str">
            <v>城关镇</v>
          </cell>
          <cell r="E20" t="str">
            <v>红星村</v>
          </cell>
          <cell r="F20" t="str">
            <v>混凝土面板修复642㎡</v>
          </cell>
          <cell r="G20" t="str">
            <v>一年</v>
          </cell>
          <cell r="H20" t="str">
            <v>改善贫困村交通出行条件，受益农户205户584人，其中受益贫困户100户255人</v>
          </cell>
          <cell r="I20">
            <v>0.1027</v>
          </cell>
          <cell r="J20">
            <v>100</v>
          </cell>
          <cell r="K20">
            <v>255</v>
          </cell>
          <cell r="L20">
            <v>584</v>
          </cell>
          <cell r="M20">
            <v>10.27</v>
          </cell>
        </row>
        <row r="21">
          <cell r="B21" t="str">
            <v>城关镇双桥村“油返砂”整治工程</v>
          </cell>
          <cell r="C21" t="str">
            <v>城关镇双桥村</v>
          </cell>
          <cell r="D21" t="str">
            <v>城关镇</v>
          </cell>
          <cell r="E21" t="str">
            <v>双桥村</v>
          </cell>
          <cell r="F21" t="str">
            <v>混凝土面板修复475㎡</v>
          </cell>
          <cell r="G21" t="str">
            <v>一年</v>
          </cell>
          <cell r="H21" t="str">
            <v>改善贫困村交通出行条件，受益农户350户1011人，其中受益贫困户130户325人</v>
          </cell>
          <cell r="I21">
            <v>0.0584615384615385</v>
          </cell>
          <cell r="J21">
            <v>130</v>
          </cell>
          <cell r="K21">
            <v>325</v>
          </cell>
          <cell r="L21">
            <v>1011</v>
          </cell>
          <cell r="M21">
            <v>7.6</v>
          </cell>
        </row>
        <row r="22">
          <cell r="B22" t="str">
            <v>城关镇沙河村“油返砂”整治工程</v>
          </cell>
          <cell r="C22" t="str">
            <v>城关镇沙河村</v>
          </cell>
          <cell r="D22" t="str">
            <v>城关镇</v>
          </cell>
          <cell r="E22" t="str">
            <v>沙河村</v>
          </cell>
          <cell r="F22" t="str">
            <v>混凝土面板修复834㎡</v>
          </cell>
          <cell r="G22" t="str">
            <v>一年</v>
          </cell>
          <cell r="H22" t="str">
            <v>改善贫困村交通出行条件，受益农户220户695人，其中受益贫困户46户94人</v>
          </cell>
          <cell r="I22">
            <v>0.291304347826087</v>
          </cell>
          <cell r="J22">
            <v>46</v>
          </cell>
          <cell r="K22">
            <v>94</v>
          </cell>
          <cell r="L22">
            <v>695</v>
          </cell>
          <cell r="M22">
            <v>13.4</v>
          </cell>
        </row>
        <row r="23">
          <cell r="B23" t="str">
            <v>城关镇龙堰村“油返砂”整治工程</v>
          </cell>
          <cell r="C23" t="str">
            <v>城关镇龙堰村</v>
          </cell>
          <cell r="D23" t="str">
            <v>城关镇</v>
          </cell>
          <cell r="E23" t="str">
            <v>龙堰村</v>
          </cell>
          <cell r="F23" t="str">
            <v>混凝土面板修复983㎡</v>
          </cell>
          <cell r="G23" t="str">
            <v>一年</v>
          </cell>
          <cell r="H23" t="str">
            <v>改善贫困村交通出行条件，受益农户238户793人，其中受益贫困户63户167人</v>
          </cell>
          <cell r="I23">
            <v>0.24952380952381</v>
          </cell>
          <cell r="J23">
            <v>63</v>
          </cell>
          <cell r="K23">
            <v>167</v>
          </cell>
          <cell r="L23">
            <v>793</v>
          </cell>
          <cell r="M23">
            <v>15.72</v>
          </cell>
        </row>
        <row r="24">
          <cell r="B24" t="str">
            <v>饶峰镇三岔河村“油返砂”整治工程</v>
          </cell>
          <cell r="C24" t="str">
            <v>饶峰镇三岔河村</v>
          </cell>
          <cell r="D24" t="str">
            <v>饶峰镇</v>
          </cell>
          <cell r="E24" t="str">
            <v>三岔河村</v>
          </cell>
          <cell r="F24" t="str">
            <v>混凝土面板修复4600㎡，挡墙修复440m³，路肩179m³</v>
          </cell>
          <cell r="G24" t="str">
            <v>一年</v>
          </cell>
          <cell r="H24" t="str">
            <v>改善贫困村交通出行条件，受益农户266户765人，其中受益贫困户87户180人</v>
          </cell>
          <cell r="I24">
            <v>1.06551724137931</v>
          </cell>
          <cell r="J24">
            <v>87</v>
          </cell>
          <cell r="K24">
            <v>180</v>
          </cell>
          <cell r="L24">
            <v>765</v>
          </cell>
          <cell r="M24">
            <v>92.7</v>
          </cell>
        </row>
        <row r="25">
          <cell r="B25" t="str">
            <v>饶峰镇大湾村“油返砂”整治工程</v>
          </cell>
          <cell r="C25" t="str">
            <v>饶峰镇大湾村</v>
          </cell>
          <cell r="D25" t="str">
            <v>饶峰镇</v>
          </cell>
          <cell r="E25" t="str">
            <v>大湾村</v>
          </cell>
          <cell r="F25" t="str">
            <v>混凝土面板修复2877.5㎡，新材料照面1137.5㎡</v>
          </cell>
          <cell r="G25" t="str">
            <v>一年</v>
          </cell>
          <cell r="H25" t="str">
            <v>改善贫困村交通出行条件，受益农户244户705人，其中受益贫困户96户222人</v>
          </cell>
          <cell r="I25">
            <v>0.669166666666667</v>
          </cell>
          <cell r="J25">
            <v>96</v>
          </cell>
          <cell r="K25">
            <v>222</v>
          </cell>
          <cell r="L25">
            <v>705</v>
          </cell>
          <cell r="M25">
            <v>64.24</v>
          </cell>
        </row>
        <row r="26">
          <cell r="B26" t="str">
            <v>喜河镇晨光村“油返砂”整治工程</v>
          </cell>
          <cell r="C26" t="str">
            <v>喜河镇晨光村</v>
          </cell>
          <cell r="D26" t="str">
            <v>喜河镇</v>
          </cell>
          <cell r="E26" t="str">
            <v>晨光村</v>
          </cell>
          <cell r="F26" t="str">
            <v>混凝土面板修复1851.9㎡</v>
          </cell>
          <cell r="G26" t="str">
            <v>一年</v>
          </cell>
          <cell r="H26" t="str">
            <v>改善贫困村交通出行条件，受益农户216户724人，其中受益贫困户155户559人</v>
          </cell>
          <cell r="I26">
            <v>0.191161290322581</v>
          </cell>
          <cell r="J26">
            <v>155</v>
          </cell>
          <cell r="K26">
            <v>559</v>
          </cell>
          <cell r="L26">
            <v>724</v>
          </cell>
          <cell r="M26">
            <v>29.63</v>
          </cell>
        </row>
        <row r="27">
          <cell r="B27" t="str">
            <v>喜河镇档山村“油返砂”整治工程</v>
          </cell>
          <cell r="C27" t="str">
            <v>喜河镇档山村</v>
          </cell>
          <cell r="D27" t="str">
            <v>喜河镇</v>
          </cell>
          <cell r="E27" t="str">
            <v>档山村</v>
          </cell>
          <cell r="F27" t="str">
            <v>混凝土面板修复644㎡，新材料照面修复308㎡，路肩102m</v>
          </cell>
          <cell r="G27" t="str">
            <v>一年</v>
          </cell>
          <cell r="H27" t="str">
            <v>改善贫困村交通出行条件，受益农户171户491人，其中受益贫困户107户345人</v>
          </cell>
          <cell r="I27">
            <v>0.152616822429907</v>
          </cell>
          <cell r="J27">
            <v>107</v>
          </cell>
          <cell r="K27">
            <v>345</v>
          </cell>
          <cell r="L27">
            <v>491</v>
          </cell>
          <cell r="M27">
            <v>16.33</v>
          </cell>
        </row>
        <row r="28">
          <cell r="B28" t="str">
            <v>喜河镇大雁村“油返砂”整治工程</v>
          </cell>
          <cell r="C28" t="str">
            <v>喜河镇大雁村</v>
          </cell>
          <cell r="D28" t="str">
            <v>喜河镇</v>
          </cell>
          <cell r="E28" t="str">
            <v>大雁村</v>
          </cell>
          <cell r="F28" t="str">
            <v>混凝土面板修复192㎡，挡墙修复210m³</v>
          </cell>
          <cell r="G28" t="str">
            <v>一年</v>
          </cell>
          <cell r="H28" t="str">
            <v>改善贫困村交通出行条件，受益农户226户748人，其中受益贫困户116户440人</v>
          </cell>
          <cell r="I28">
            <v>0.0836206896551724</v>
          </cell>
          <cell r="J28">
            <v>116</v>
          </cell>
          <cell r="K28">
            <v>440</v>
          </cell>
          <cell r="L28">
            <v>748</v>
          </cell>
          <cell r="M28">
            <v>9.7</v>
          </cell>
        </row>
        <row r="29">
          <cell r="B29" t="str">
            <v>云雾山镇双河村“油返砂”整治工程</v>
          </cell>
          <cell r="C29" t="str">
            <v>云雾山镇双河村</v>
          </cell>
          <cell r="D29" t="str">
            <v>云雾山镇</v>
          </cell>
          <cell r="E29" t="str">
            <v>双河村</v>
          </cell>
          <cell r="F29" t="str">
            <v>混凝土面板修复1072㎡</v>
          </cell>
          <cell r="G29" t="str">
            <v>一年</v>
          </cell>
          <cell r="H29" t="str">
            <v>改善贫困村交通出行条件，受益农户290户917人，其中受益贫困户129户333人</v>
          </cell>
          <cell r="I29">
            <v>0.132868217054264</v>
          </cell>
          <cell r="J29">
            <v>129</v>
          </cell>
          <cell r="K29">
            <v>333</v>
          </cell>
          <cell r="L29">
            <v>917</v>
          </cell>
          <cell r="M29">
            <v>17.14</v>
          </cell>
        </row>
        <row r="30">
          <cell r="B30" t="str">
            <v>云雾山镇水田坪村“油返砂”整治工程</v>
          </cell>
          <cell r="C30" t="str">
            <v>云雾山镇水田坪村</v>
          </cell>
          <cell r="D30" t="str">
            <v>云雾山镇</v>
          </cell>
          <cell r="E30" t="str">
            <v>水田坪村</v>
          </cell>
          <cell r="F30" t="str">
            <v>混凝土面板修复2024.4㎡</v>
          </cell>
          <cell r="G30" t="str">
            <v>一年</v>
          </cell>
          <cell r="H30" t="str">
            <v>改善贫困村交通出行条件，受益农户173户529人，其中受益贫困户68户178人</v>
          </cell>
          <cell r="I30">
            <v>0.476323529411765</v>
          </cell>
          <cell r="J30">
            <v>68</v>
          </cell>
          <cell r="K30">
            <v>178</v>
          </cell>
          <cell r="L30">
            <v>529</v>
          </cell>
          <cell r="M30">
            <v>32.39</v>
          </cell>
        </row>
        <row r="31">
          <cell r="B31" t="str">
            <v>纸坊村至东风村连接线道路完善工程</v>
          </cell>
          <cell r="C31" t="str">
            <v>纸坊村至东风村连接线</v>
          </cell>
          <cell r="D31" t="str">
            <v>纸坊村</v>
          </cell>
          <cell r="E31" t="str">
            <v>至东风村连接线</v>
          </cell>
          <cell r="F31" t="str">
            <v>修复损坏路面板15㎡，修建挡护150m³</v>
          </cell>
          <cell r="G31" t="str">
            <v>一年</v>
          </cell>
          <cell r="H31" t="str">
            <v>改善贫困村道路设施条件，受益农户78户224人，其中受益贫困户32户98人</v>
          </cell>
          <cell r="I31">
            <v>0.19875</v>
          </cell>
          <cell r="J31">
            <v>32</v>
          </cell>
          <cell r="K31">
            <v>98</v>
          </cell>
          <cell r="L31">
            <v>224</v>
          </cell>
          <cell r="M31">
            <v>6.36</v>
          </cell>
        </row>
        <row r="32">
          <cell r="B32" t="str">
            <v>古堰社区四组至九组道路完善工程</v>
          </cell>
          <cell r="C32" t="str">
            <v>古堰社区四组至九组</v>
          </cell>
          <cell r="D32" t="str">
            <v>古堰社</v>
          </cell>
          <cell r="E32" t="str">
            <v>区四组至九组</v>
          </cell>
          <cell r="F32" t="str">
            <v>修砌浆砌挡坎285m³</v>
          </cell>
          <cell r="G32" t="str">
            <v>一年</v>
          </cell>
          <cell r="H32" t="str">
            <v>改善贫困村道路设施条件，受益农户132户502人，其中受益贫困户19户42人</v>
          </cell>
          <cell r="I32">
            <v>0.54</v>
          </cell>
          <cell r="J32">
            <v>19</v>
          </cell>
          <cell r="K32">
            <v>42</v>
          </cell>
          <cell r="L32">
            <v>502</v>
          </cell>
          <cell r="M32">
            <v>10.26</v>
          </cell>
        </row>
        <row r="33">
          <cell r="B33" t="str">
            <v>东风村村级道路完善工程</v>
          </cell>
          <cell r="C33" t="str">
            <v>东风村</v>
          </cell>
          <cell r="D33" t="str">
            <v>东风村</v>
          </cell>
          <cell r="E33" t="str">
            <v/>
          </cell>
          <cell r="F33" t="str">
            <v>修砌挡护3处1800m³；修复路面面板50㎡</v>
          </cell>
          <cell r="G33" t="str">
            <v>一年</v>
          </cell>
          <cell r="H33" t="str">
            <v>改善贫困村道路设施条件，受益农户273户255人，其中受益贫困户100户255人</v>
          </cell>
          <cell r="I33">
            <v>0.68</v>
          </cell>
          <cell r="J33">
            <v>100</v>
          </cell>
          <cell r="K33">
            <v>255</v>
          </cell>
          <cell r="L33">
            <v>255</v>
          </cell>
          <cell r="M33">
            <v>68</v>
          </cell>
        </row>
        <row r="34">
          <cell r="B34" t="str">
            <v>百乐村村级道路完善工程</v>
          </cell>
          <cell r="C34" t="str">
            <v>百乐村</v>
          </cell>
          <cell r="D34" t="str">
            <v>百乐村</v>
          </cell>
          <cell r="E34" t="str">
            <v/>
          </cell>
          <cell r="F34" t="str">
            <v>修复面板3000㎡</v>
          </cell>
          <cell r="G34" t="str">
            <v>一年</v>
          </cell>
          <cell r="H34" t="str">
            <v>改善贫困村道路设施条件，受益农户74户245人，其中受益贫困户19户47人</v>
          </cell>
          <cell r="I34">
            <v>2.52631578947368</v>
          </cell>
          <cell r="J34">
            <v>19</v>
          </cell>
          <cell r="K34">
            <v>47</v>
          </cell>
          <cell r="L34">
            <v>245</v>
          </cell>
          <cell r="M34">
            <v>48</v>
          </cell>
        </row>
        <row r="35">
          <cell r="B35" t="str">
            <v>双嶂村村级道路完善工程</v>
          </cell>
          <cell r="C35" t="str">
            <v>双嶂村</v>
          </cell>
          <cell r="D35" t="str">
            <v>双嶂村</v>
          </cell>
          <cell r="E35" t="str">
            <v/>
          </cell>
          <cell r="F35" t="str">
            <v>修复路基浆砌石550m³</v>
          </cell>
          <cell r="G35" t="str">
            <v>一年</v>
          </cell>
          <cell r="H35" t="str">
            <v>改善贫困村道路设施条件，受益农户134户501人，其中受益贫困户28户57人</v>
          </cell>
          <cell r="I35">
            <v>0.707142857142857</v>
          </cell>
          <cell r="J35">
            <v>28</v>
          </cell>
          <cell r="K35">
            <v>57</v>
          </cell>
          <cell r="L35">
            <v>501</v>
          </cell>
          <cell r="M35">
            <v>19.8</v>
          </cell>
        </row>
        <row r="36">
          <cell r="B36" t="str">
            <v>杨柳社区上坝二组道路完善工程</v>
          </cell>
          <cell r="C36" t="str">
            <v>杨柳社区上坝二组</v>
          </cell>
          <cell r="D36" t="str">
            <v>杨柳社</v>
          </cell>
          <cell r="E36" t="str">
            <v>区上坝二组</v>
          </cell>
          <cell r="F36" t="str">
            <v>修复杨柳大道至杨柳环线0.7公里</v>
          </cell>
          <cell r="G36" t="str">
            <v>一年</v>
          </cell>
          <cell r="H36" t="str">
            <v>改善贫困村道路设施条件，受益农户101户288人，其中受益贫困户2户2人</v>
          </cell>
          <cell r="I36">
            <v>9.8</v>
          </cell>
          <cell r="J36">
            <v>2</v>
          </cell>
          <cell r="K36">
            <v>2</v>
          </cell>
          <cell r="L36">
            <v>288</v>
          </cell>
          <cell r="M36">
            <v>19.6</v>
          </cell>
        </row>
        <row r="37">
          <cell r="B37" t="str">
            <v>饶峰镇银杏坝至黄家庄通村路完善工程</v>
          </cell>
          <cell r="C37" t="str">
            <v>银杏坝至黄家庄</v>
          </cell>
          <cell r="D37" t="str">
            <v>银杏坝</v>
          </cell>
          <cell r="E37" t="str">
            <v>至黄家庄</v>
          </cell>
          <cell r="F37" t="str">
            <v>浆砌石挡坎432m³</v>
          </cell>
          <cell r="G37" t="str">
            <v>一年</v>
          </cell>
          <cell r="H37" t="str">
            <v>改善贫困村通行难条件，受益农户65户186人，其中受益贫困户37户101人</v>
          </cell>
          <cell r="I37">
            <v>0.42</v>
          </cell>
          <cell r="J37">
            <v>37</v>
          </cell>
          <cell r="K37">
            <v>101</v>
          </cell>
          <cell r="L37">
            <v>186</v>
          </cell>
          <cell r="M37">
            <v>15.54</v>
          </cell>
        </row>
        <row r="38">
          <cell r="B38" t="str">
            <v>后柳镇长安村河堤水毁受损道路完善工程</v>
          </cell>
          <cell r="C38" t="str">
            <v>长安村河堤水毁受损</v>
          </cell>
          <cell r="D38" t="str">
            <v>后柳镇</v>
          </cell>
          <cell r="E38" t="str">
            <v>长安村</v>
          </cell>
          <cell r="F38" t="str">
            <v>浆砌石坎440m³</v>
          </cell>
          <cell r="G38" t="str">
            <v>一年</v>
          </cell>
          <cell r="H38" t="str">
            <v>改善贫困村水利条件，受益农户24户97人，其中受益贫困户9户32人</v>
          </cell>
          <cell r="I38">
            <v>1.76</v>
          </cell>
          <cell r="J38">
            <v>9</v>
          </cell>
          <cell r="K38">
            <v>32</v>
          </cell>
          <cell r="L38">
            <v>97</v>
          </cell>
          <cell r="M38">
            <v>15.84</v>
          </cell>
        </row>
        <row r="39">
          <cell r="B39" t="str">
            <v>喜河镇奎星村河堤水毁受损道路完善工程</v>
          </cell>
          <cell r="C39" t="str">
            <v>奎星村河堤水毁受损</v>
          </cell>
          <cell r="D39" t="str">
            <v>喜河镇</v>
          </cell>
          <cell r="E39" t="str">
            <v>奎星村</v>
          </cell>
          <cell r="F39" t="str">
            <v>浆砌石90m³</v>
          </cell>
          <cell r="G39" t="str">
            <v>一年</v>
          </cell>
          <cell r="H39" t="str">
            <v>改善贫困村出行条件，受益农户32户125人，其中受益贫困户7户22人</v>
          </cell>
          <cell r="I39">
            <v>0.462857142857143</v>
          </cell>
          <cell r="J39">
            <v>7</v>
          </cell>
          <cell r="K39">
            <v>22</v>
          </cell>
          <cell r="L39">
            <v>125</v>
          </cell>
          <cell r="M39">
            <v>3.24</v>
          </cell>
        </row>
        <row r="40">
          <cell r="B40" t="str">
            <v>中池镇青泥涧村二组青石电站水毁河堤修复道路完善工程</v>
          </cell>
          <cell r="C40" t="str">
            <v>青泥涧村二组青石电站水毁河堤修复</v>
          </cell>
          <cell r="D40" t="str">
            <v>中池镇</v>
          </cell>
          <cell r="E40" t="str">
            <v>青泥涧</v>
          </cell>
          <cell r="F40" t="str">
            <v>修复浆砌石挡坎80m³</v>
          </cell>
          <cell r="G40" t="str">
            <v>一年</v>
          </cell>
          <cell r="H40" t="str">
            <v>改善贫困村交通出行条件，受益农户25户78人，其中受益贫困户10户31人</v>
          </cell>
          <cell r="I40">
            <v>0.288</v>
          </cell>
          <cell r="J40">
            <v>10</v>
          </cell>
          <cell r="K40">
            <v>31</v>
          </cell>
          <cell r="L40">
            <v>78</v>
          </cell>
          <cell r="M40">
            <v>2.88</v>
          </cell>
        </row>
        <row r="41">
          <cell r="B41" t="str">
            <v>水磨变压器-东风村道完善工程</v>
          </cell>
          <cell r="C41" t="str">
            <v>城关镇东风村</v>
          </cell>
          <cell r="D41" t="str">
            <v>城关镇</v>
          </cell>
          <cell r="E41" t="str">
            <v>东风村</v>
          </cell>
          <cell r="F41" t="str">
            <v>完善水沟、路肩，修补路基缺口及路面2.7公里</v>
          </cell>
          <cell r="G41" t="str">
            <v>一年</v>
          </cell>
          <cell r="H41" t="str">
            <v>改善贫困村交通出行条件，受益农户273户742人，其中受益贫困户125户314人</v>
          </cell>
          <cell r="I41">
            <v>0.12</v>
          </cell>
          <cell r="J41">
            <v>125</v>
          </cell>
          <cell r="K41">
            <v>314</v>
          </cell>
          <cell r="L41">
            <v>742</v>
          </cell>
          <cell r="M41">
            <v>15</v>
          </cell>
        </row>
        <row r="42">
          <cell r="B42" t="str">
            <v>池河镇明星村砖厂-高益村道完善工程</v>
          </cell>
          <cell r="C42" t="str">
            <v>池河镇明星村</v>
          </cell>
          <cell r="D42" t="str">
            <v>池河镇</v>
          </cell>
          <cell r="E42" t="str">
            <v>明星村</v>
          </cell>
          <cell r="F42" t="str">
            <v>完善水沟、路肩，修补路基缺口及路面2.3公里</v>
          </cell>
          <cell r="G42" t="str">
            <v>一年</v>
          </cell>
          <cell r="H42" t="str">
            <v>改善贫困村交通出行条件，受益农户1093户3478人，其中受益贫困户640户252人</v>
          </cell>
          <cell r="I42">
            <v>0.021875</v>
          </cell>
          <cell r="J42">
            <v>640</v>
          </cell>
          <cell r="K42">
            <v>252</v>
          </cell>
          <cell r="L42">
            <v>3478</v>
          </cell>
          <cell r="M42">
            <v>14</v>
          </cell>
        </row>
        <row r="43">
          <cell r="B43" t="str">
            <v>后柳镇黑沟河村雷家沟公路村道完善工程</v>
          </cell>
          <cell r="C43" t="str">
            <v>后柳镇黑沟河村</v>
          </cell>
          <cell r="D43" t="str">
            <v>后柳镇</v>
          </cell>
          <cell r="E43" t="str">
            <v>黑沟河村</v>
          </cell>
          <cell r="F43" t="str">
            <v>完善水沟、路肩，修补路基缺口及路面1.7公里</v>
          </cell>
          <cell r="G43" t="str">
            <v>一年</v>
          </cell>
          <cell r="H43" t="str">
            <v>改善贫困村交通出行条件，受益农户42户134人，其中受益贫困户30户97人</v>
          </cell>
          <cell r="I43">
            <v>1.06666666666667</v>
          </cell>
          <cell r="J43">
            <v>30</v>
          </cell>
          <cell r="K43">
            <v>97</v>
          </cell>
          <cell r="L43">
            <v>134</v>
          </cell>
          <cell r="M43">
            <v>32</v>
          </cell>
        </row>
        <row r="44">
          <cell r="B44" t="str">
            <v>长安村道路完善工程</v>
          </cell>
          <cell r="C44" t="str">
            <v>后柳镇长安村</v>
          </cell>
          <cell r="D44" t="str">
            <v>后柳镇</v>
          </cell>
          <cell r="E44" t="str">
            <v>长安村</v>
          </cell>
          <cell r="F44" t="str">
            <v>修复挡墙、路基及路面、治理滑坡0.8公里</v>
          </cell>
          <cell r="G44" t="str">
            <v>一年</v>
          </cell>
          <cell r="H44" t="str">
            <v>改善贫困村交通出行条件，受益农户219户734人，其中受益贫困户116户352人</v>
          </cell>
          <cell r="I44">
            <v>0.344827586206897</v>
          </cell>
          <cell r="J44">
            <v>116</v>
          </cell>
          <cell r="K44">
            <v>352</v>
          </cell>
          <cell r="L44">
            <v>734</v>
          </cell>
          <cell r="M44">
            <v>40</v>
          </cell>
        </row>
        <row r="45">
          <cell r="B45" t="str">
            <v>两河镇金盆村席家坝-蒙家嘴道路完善工程</v>
          </cell>
          <cell r="C45" t="str">
            <v>两河镇金盆村</v>
          </cell>
          <cell r="D45" t="str">
            <v>两河镇</v>
          </cell>
          <cell r="E45" t="str">
            <v>金盆村</v>
          </cell>
          <cell r="F45" t="str">
            <v>完善路基缺口、清理塌方、治理滑坡1.54公里</v>
          </cell>
          <cell r="G45" t="str">
            <v>一年</v>
          </cell>
          <cell r="H45" t="str">
            <v>改善贫困村交通出行条件，受益农户48户187人，其中受益贫困户16户51人</v>
          </cell>
          <cell r="I45">
            <v>1.25</v>
          </cell>
          <cell r="J45">
            <v>16</v>
          </cell>
          <cell r="K45">
            <v>51</v>
          </cell>
          <cell r="L45">
            <v>187</v>
          </cell>
          <cell r="M45">
            <v>20</v>
          </cell>
        </row>
        <row r="46">
          <cell r="B46" t="str">
            <v>饶峰镇三合村五一路-三合村村道完善工程</v>
          </cell>
          <cell r="C46" t="str">
            <v>饶峰镇三合村</v>
          </cell>
          <cell r="D46" t="str">
            <v>饶峰镇</v>
          </cell>
          <cell r="E46" t="str">
            <v>三合村</v>
          </cell>
          <cell r="F46" t="str">
            <v>完善水沟、路肩，修补路基缺口及路面4.9公里</v>
          </cell>
          <cell r="G46" t="str">
            <v>一年</v>
          </cell>
          <cell r="H46" t="str">
            <v>改善贫困村交通出行条件，受益农户382户1164人，其中受益贫困户111户231人</v>
          </cell>
          <cell r="I46">
            <v>0.18018018018018</v>
          </cell>
          <cell r="J46">
            <v>111</v>
          </cell>
          <cell r="K46">
            <v>231</v>
          </cell>
          <cell r="L46">
            <v>1164</v>
          </cell>
          <cell r="M46">
            <v>20</v>
          </cell>
        </row>
        <row r="47">
          <cell r="B47" t="str">
            <v>饶峰镇新场村黄家庄村委会-黄家庄村道完善工程</v>
          </cell>
          <cell r="C47" t="str">
            <v>饶峰镇新场村</v>
          </cell>
          <cell r="D47" t="str">
            <v>饶峰镇</v>
          </cell>
          <cell r="E47" t="str">
            <v>新场村</v>
          </cell>
          <cell r="F47" t="str">
            <v>完善水沟、路肩，修补路基缺口及路面3.5公里</v>
          </cell>
          <cell r="G47" t="str">
            <v>一年</v>
          </cell>
          <cell r="H47" t="str">
            <v>改善贫困村交通出行条件，受益农户237户738人，其中受益贫困户100户274人</v>
          </cell>
          <cell r="I47">
            <v>0.14</v>
          </cell>
          <cell r="J47">
            <v>100</v>
          </cell>
          <cell r="K47">
            <v>274</v>
          </cell>
          <cell r="L47">
            <v>738</v>
          </cell>
          <cell r="M47">
            <v>14</v>
          </cell>
        </row>
        <row r="48">
          <cell r="B48" t="str">
            <v>金星村道路完善工程</v>
          </cell>
          <cell r="C48" t="str">
            <v>饶峰镇金星村</v>
          </cell>
          <cell r="D48" t="str">
            <v>饶峰镇</v>
          </cell>
          <cell r="E48" t="str">
            <v>金星村</v>
          </cell>
          <cell r="F48" t="str">
            <v>完善路面0.1公里</v>
          </cell>
          <cell r="G48" t="str">
            <v>一年</v>
          </cell>
          <cell r="H48" t="str">
            <v>改善贫困村交通出行条件，受益农户266户864人，其中受益贫困户108户262人</v>
          </cell>
          <cell r="I48">
            <v>0.0277777777777778</v>
          </cell>
          <cell r="J48">
            <v>108</v>
          </cell>
          <cell r="K48">
            <v>262</v>
          </cell>
          <cell r="L48">
            <v>864</v>
          </cell>
          <cell r="M48">
            <v>3</v>
          </cell>
        </row>
        <row r="49">
          <cell r="B49" t="str">
            <v>新场村道路完善工程</v>
          </cell>
          <cell r="C49" t="str">
            <v>饶峰镇新场村</v>
          </cell>
          <cell r="D49" t="str">
            <v>饶峰镇</v>
          </cell>
          <cell r="E49" t="str">
            <v>新场村</v>
          </cell>
          <cell r="F49" t="str">
            <v>完善路面0.1公里</v>
          </cell>
          <cell r="G49" t="str">
            <v>一年</v>
          </cell>
          <cell r="H49" t="str">
            <v>改善贫困村交通出行条件，受益农户237户738人，其中受益贫困户100户274人</v>
          </cell>
          <cell r="I49">
            <v>0.05</v>
          </cell>
          <cell r="J49">
            <v>100</v>
          </cell>
          <cell r="K49">
            <v>284</v>
          </cell>
          <cell r="L49">
            <v>738</v>
          </cell>
          <cell r="M49">
            <v>5</v>
          </cell>
        </row>
        <row r="50">
          <cell r="B50" t="str">
            <v>三岔河-东沟村道完善工程</v>
          </cell>
          <cell r="C50" t="str">
            <v>喜河镇树林村</v>
          </cell>
          <cell r="D50" t="str">
            <v>喜河镇</v>
          </cell>
          <cell r="E50" t="str">
            <v>树林村</v>
          </cell>
          <cell r="F50" t="str">
            <v>完善水沟、路肩，修补路基缺口及路面5.7公里</v>
          </cell>
          <cell r="G50" t="str">
            <v>一年</v>
          </cell>
          <cell r="H50" t="str">
            <v>改善贫困村交通出行条件，受益农户136户480人，其中受益贫困户66户209人</v>
          </cell>
          <cell r="I50">
            <v>1.12121212121212</v>
          </cell>
          <cell r="J50">
            <v>66</v>
          </cell>
          <cell r="K50">
            <v>209</v>
          </cell>
          <cell r="L50">
            <v>480</v>
          </cell>
          <cell r="M50">
            <v>74</v>
          </cell>
        </row>
        <row r="51">
          <cell r="B51" t="str">
            <v>王家沟-松树沟道路完善工程</v>
          </cell>
          <cell r="C51" t="str">
            <v>云雾山镇双河村</v>
          </cell>
          <cell r="D51" t="str">
            <v>云雾山镇</v>
          </cell>
          <cell r="E51" t="str">
            <v>双河村</v>
          </cell>
          <cell r="F51" t="str">
            <v>完善水沟、路肩，修补路基缺口及路面5.8公里</v>
          </cell>
          <cell r="G51" t="str">
            <v>一年</v>
          </cell>
          <cell r="H51" t="str">
            <v>改善贫困村交通出行条件，受益农户290户917人，其中受益贫困户129户333人</v>
          </cell>
          <cell r="I51">
            <v>0.186046511627907</v>
          </cell>
          <cell r="J51">
            <v>129</v>
          </cell>
          <cell r="K51">
            <v>333</v>
          </cell>
          <cell r="L51">
            <v>917</v>
          </cell>
          <cell r="M51">
            <v>24</v>
          </cell>
        </row>
        <row r="52">
          <cell r="B52" t="str">
            <v>双河村道路完善工程</v>
          </cell>
          <cell r="C52" t="str">
            <v>云雾山镇双河村</v>
          </cell>
          <cell r="D52" t="str">
            <v>云雾山镇</v>
          </cell>
          <cell r="E52" t="str">
            <v>双河村</v>
          </cell>
          <cell r="F52" t="str">
            <v>完善路基缺口5.4公里</v>
          </cell>
          <cell r="G52" t="str">
            <v>一年</v>
          </cell>
          <cell r="H52" t="str">
            <v>改善贫困村交通出行条件，受益农户290户917人，其中受益贫困户129户333人</v>
          </cell>
          <cell r="I52">
            <v>0.124031007751938</v>
          </cell>
          <cell r="J52">
            <v>129</v>
          </cell>
          <cell r="K52">
            <v>333</v>
          </cell>
          <cell r="L52">
            <v>917</v>
          </cell>
          <cell r="M52">
            <v>16</v>
          </cell>
        </row>
        <row r="53">
          <cell r="B53" t="str">
            <v>水田坪村道路完善工程</v>
          </cell>
          <cell r="C53" t="str">
            <v>云雾山镇水田坪村</v>
          </cell>
          <cell r="D53" t="str">
            <v>云雾山镇</v>
          </cell>
          <cell r="E53" t="str">
            <v>水田坪村</v>
          </cell>
          <cell r="F53" t="str">
            <v>完善路基缺口2.4公里</v>
          </cell>
          <cell r="G53" t="str">
            <v>一年</v>
          </cell>
          <cell r="H53" t="str">
            <v>改善贫困村交通出行条件，受益农户173户529人，其中受益贫困户68户178人</v>
          </cell>
          <cell r="I53">
            <v>0.0588235294117647</v>
          </cell>
          <cell r="J53">
            <v>68</v>
          </cell>
          <cell r="K53">
            <v>178</v>
          </cell>
          <cell r="L53">
            <v>529</v>
          </cell>
          <cell r="M53">
            <v>4</v>
          </cell>
        </row>
        <row r="54">
          <cell r="B54" t="str">
            <v>迎丰沟村道路完善工程</v>
          </cell>
          <cell r="C54" t="str">
            <v>云雾山镇梧桐寺村</v>
          </cell>
          <cell r="D54" t="str">
            <v>云雾山镇</v>
          </cell>
          <cell r="E54" t="str">
            <v>梧桐寺村</v>
          </cell>
          <cell r="F54" t="str">
            <v>完善路基缺口6公里</v>
          </cell>
          <cell r="G54" t="str">
            <v>一年</v>
          </cell>
          <cell r="H54" t="str">
            <v>改善贫困村交通出行条件，受益农户441户1293人，其中受益贫困户168户395人</v>
          </cell>
          <cell r="I54">
            <v>0.166666666666667</v>
          </cell>
          <cell r="J54">
            <v>168</v>
          </cell>
          <cell r="K54">
            <v>395</v>
          </cell>
          <cell r="L54">
            <v>1293</v>
          </cell>
          <cell r="M54">
            <v>28</v>
          </cell>
        </row>
        <row r="55">
          <cell r="B55" t="str">
            <v>熨斗集镇-长岭村道完善工程</v>
          </cell>
          <cell r="C55" t="str">
            <v>熨斗集镇-长岭村</v>
          </cell>
          <cell r="D55" t="str">
            <v>熨斗集</v>
          </cell>
          <cell r="E55" t="str">
            <v>镇-长岭村</v>
          </cell>
          <cell r="F55" t="str">
            <v>完善水沟、路肩，修补路基缺口及路面3.8公里</v>
          </cell>
          <cell r="G55" t="str">
            <v>一年</v>
          </cell>
          <cell r="H55" t="str">
            <v>改善贫困村交通出行条件，受益农户333户1165人，其中受益贫困户92户304人</v>
          </cell>
          <cell r="I55">
            <v>0.358695652173913</v>
          </cell>
          <cell r="J55">
            <v>92</v>
          </cell>
          <cell r="K55">
            <v>304</v>
          </cell>
          <cell r="L55">
            <v>1165</v>
          </cell>
          <cell r="M55">
            <v>33</v>
          </cell>
        </row>
        <row r="56">
          <cell r="B56" t="str">
            <v>富水河桥头-金星村道完善工程</v>
          </cell>
          <cell r="C56" t="str">
            <v>富水河桥头-金星村</v>
          </cell>
          <cell r="D56" t="str">
            <v>熨斗镇</v>
          </cell>
          <cell r="E56" t="str">
            <v>金星村</v>
          </cell>
          <cell r="F56" t="str">
            <v>完善水沟、路肩，修补路基缺口及路面2公里</v>
          </cell>
          <cell r="G56" t="str">
            <v>一年</v>
          </cell>
          <cell r="H56" t="str">
            <v>改善贫困村交通出行条件，受益农户39户135人，其中受益贫困户25户81人</v>
          </cell>
          <cell r="I56">
            <v>0.32</v>
          </cell>
          <cell r="J56">
            <v>25</v>
          </cell>
          <cell r="K56">
            <v>81</v>
          </cell>
          <cell r="L56">
            <v>135</v>
          </cell>
          <cell r="M56">
            <v>8</v>
          </cell>
        </row>
        <row r="57">
          <cell r="B57" t="str">
            <v>清泥涧村道完善工程</v>
          </cell>
          <cell r="C57" t="str">
            <v>清泥涧村道</v>
          </cell>
          <cell r="D57" t="str">
            <v>中池镇</v>
          </cell>
          <cell r="E57" t="str">
            <v>清泥涧村</v>
          </cell>
          <cell r="F57" t="str">
            <v>完善水沟、路肩，修补路基缺口及路面2.3公里</v>
          </cell>
          <cell r="G57" t="str">
            <v>一年</v>
          </cell>
          <cell r="H57" t="str">
            <v>改善贫困村交通出行条件，受益农户230户731人，其中受益贫困户61户164人</v>
          </cell>
          <cell r="I57">
            <v>0.147540983606557</v>
          </cell>
          <cell r="J57">
            <v>61</v>
          </cell>
          <cell r="K57">
            <v>164</v>
          </cell>
          <cell r="L57">
            <v>731</v>
          </cell>
          <cell r="M57">
            <v>9</v>
          </cell>
        </row>
        <row r="58">
          <cell r="B58" t="str">
            <v>曾溪镇油坊湾村二组（王忠宏商店背后）堤防工程</v>
          </cell>
          <cell r="C58" t="str">
            <v>油坊湾村二组（王忠宏商店背后）堤防工程</v>
          </cell>
          <cell r="D58" t="str">
            <v>曾溪镇</v>
          </cell>
          <cell r="E58" t="str">
            <v>油坊湾村二组（王忠宏商店背后）堤防工程</v>
          </cell>
          <cell r="F58" t="str">
            <v>新建堤防工程170米</v>
          </cell>
          <cell r="G58" t="str">
            <v>一年</v>
          </cell>
          <cell r="H58" t="str">
            <v>改善贫困户生产生活条件，受益农户67户206人，其中受益贫困户20户53人</v>
          </cell>
          <cell r="I58">
            <v>5.1</v>
          </cell>
          <cell r="J58">
            <v>20</v>
          </cell>
          <cell r="K58">
            <v>53</v>
          </cell>
          <cell r="L58">
            <v>206</v>
          </cell>
          <cell r="M58">
            <v>102</v>
          </cell>
        </row>
        <row r="59">
          <cell r="B59" t="str">
            <v>城关镇黄荆坝社区茨沟堤防工程</v>
          </cell>
          <cell r="C59" t="str">
            <v>城关镇黄荆坝社区茨沟堤防工程</v>
          </cell>
          <cell r="D59" t="str">
            <v>城关镇</v>
          </cell>
          <cell r="E59" t="str">
            <v>黄荆坝社区茨沟堤防工程</v>
          </cell>
          <cell r="F59" t="str">
            <v>新建河堤390米，重力式河堤71米</v>
          </cell>
          <cell r="G59" t="str">
            <v>一年</v>
          </cell>
          <cell r="H59" t="str">
            <v>改善贫困户生产生活条件，受益农户187户593人，其中受益贫困户9户17人</v>
          </cell>
          <cell r="I59">
            <v>17.4444444444444</v>
          </cell>
          <cell r="J59">
            <v>9</v>
          </cell>
          <cell r="K59">
            <v>17</v>
          </cell>
          <cell r="L59">
            <v>593</v>
          </cell>
          <cell r="M59">
            <v>157</v>
          </cell>
        </row>
        <row r="60">
          <cell r="B60" t="str">
            <v>城关镇丝银坝村马家沟沟道治理工程</v>
          </cell>
          <cell r="C60" t="str">
            <v>城关镇丝银坝村马家沟沟道治理工程</v>
          </cell>
          <cell r="D60" t="str">
            <v>城关镇</v>
          </cell>
          <cell r="E60" t="str">
            <v>丝银坝村马家沟沟道治理工程</v>
          </cell>
          <cell r="F60" t="str">
            <v>新建渠首工程1座，长度23.5米，明渠617米，箱涵135米，车型桥1座，人行桥3座</v>
          </cell>
          <cell r="G60" t="str">
            <v>一年</v>
          </cell>
          <cell r="H60" t="str">
            <v>改善贫困户生产生活条件，受益农户213户372人，其中受益贫困户14户47人</v>
          </cell>
          <cell r="I60">
            <v>25.1428571428571</v>
          </cell>
          <cell r="J60">
            <v>14</v>
          </cell>
          <cell r="K60">
            <v>47</v>
          </cell>
          <cell r="L60">
            <v>372</v>
          </cell>
          <cell r="M60">
            <v>352</v>
          </cell>
        </row>
        <row r="61">
          <cell r="B61" t="str">
            <v>曾溪河桥头-茶园道路水毁修复工程</v>
          </cell>
          <cell r="C61" t="str">
            <v>曾溪镇</v>
          </cell>
          <cell r="D61" t="str">
            <v>曾溪镇</v>
          </cell>
          <cell r="E61" t="str">
            <v/>
          </cell>
          <cell r="F61" t="str">
            <v>修复路基缺口、清理塌方、治理滑坡3.82公里</v>
          </cell>
          <cell r="G61" t="str">
            <v>一年</v>
          </cell>
          <cell r="H61" t="str">
            <v>改善贫困村交通出行条件，受益农户197户592人，其中受益贫困户64户184人</v>
          </cell>
          <cell r="I61">
            <v>0.78125</v>
          </cell>
          <cell r="J61">
            <v>64</v>
          </cell>
          <cell r="K61">
            <v>184</v>
          </cell>
          <cell r="L61">
            <v>592</v>
          </cell>
          <cell r="M61">
            <v>50</v>
          </cell>
        </row>
        <row r="62">
          <cell r="B62" t="str">
            <v>曾溪河桥头-茶园道路水毁修复工程</v>
          </cell>
          <cell r="C62" t="str">
            <v>曾溪镇瓦窑村</v>
          </cell>
          <cell r="D62" t="str">
            <v>曾溪镇</v>
          </cell>
          <cell r="E62" t="str">
            <v>瓦窑村</v>
          </cell>
          <cell r="F62" t="str">
            <v>修复水沟、路肩，修复路基缺口及路面7公里</v>
          </cell>
          <cell r="G62" t="str">
            <v>一年</v>
          </cell>
          <cell r="H62" t="str">
            <v>改善贫困村交通出行条件，受益农户197户592人，其中受益贫困户64户184人</v>
          </cell>
          <cell r="I62">
            <v>0.453125</v>
          </cell>
          <cell r="J62">
            <v>64</v>
          </cell>
          <cell r="K62">
            <v>184</v>
          </cell>
          <cell r="L62">
            <v>592</v>
          </cell>
          <cell r="M62">
            <v>29</v>
          </cell>
        </row>
        <row r="63">
          <cell r="B63" t="str">
            <v>黄村坝至茶园道路水毁修复工程</v>
          </cell>
          <cell r="C63" t="str">
            <v>后柳镇黄村坝村</v>
          </cell>
          <cell r="D63" t="str">
            <v>后柳镇</v>
          </cell>
          <cell r="E63" t="str">
            <v>黄村坝村</v>
          </cell>
          <cell r="F63" t="str">
            <v>修复水沟、路肩，修复路基缺口及路面5.5公里</v>
          </cell>
          <cell r="G63" t="str">
            <v>一年</v>
          </cell>
          <cell r="H63" t="str">
            <v>改善贫困村交通出行条件，受益农户84户296人，其中受益贫困户28户86人</v>
          </cell>
          <cell r="I63">
            <v>0.821428571428571</v>
          </cell>
          <cell r="J63">
            <v>28</v>
          </cell>
          <cell r="K63">
            <v>86</v>
          </cell>
          <cell r="L63">
            <v>296</v>
          </cell>
          <cell r="M63">
            <v>23</v>
          </cell>
        </row>
        <row r="64">
          <cell r="B64" t="str">
            <v>金星村产业路水毁修复工程</v>
          </cell>
          <cell r="C64" t="str">
            <v>金星村</v>
          </cell>
          <cell r="D64" t="str">
            <v>熨斗镇</v>
          </cell>
          <cell r="E64" t="str">
            <v>金星村</v>
          </cell>
          <cell r="F64" t="str">
            <v>修复路基缺口及路面2公里</v>
          </cell>
          <cell r="G64" t="str">
            <v>一年</v>
          </cell>
          <cell r="H64" t="str">
            <v>改善贫困村交通出行条件，受益农户120户415人，其中受益贫困户74户237人</v>
          </cell>
          <cell r="I64">
            <v>0.405405405405405</v>
          </cell>
          <cell r="J64">
            <v>74</v>
          </cell>
          <cell r="K64">
            <v>237</v>
          </cell>
          <cell r="L64">
            <v>415</v>
          </cell>
          <cell r="M64">
            <v>30</v>
          </cell>
        </row>
        <row r="65">
          <cell r="B65" t="str">
            <v>农光村二组产业路水毁修复工程</v>
          </cell>
          <cell r="C65" t="str">
            <v>农光村二组</v>
          </cell>
          <cell r="D65" t="str">
            <v>城关镇</v>
          </cell>
          <cell r="E65" t="str">
            <v>农光村二组</v>
          </cell>
          <cell r="F65" t="str">
            <v>修砌浆砌挡坎2处900m³</v>
          </cell>
          <cell r="G65" t="str">
            <v>一年</v>
          </cell>
          <cell r="H65" t="str">
            <v>改善贫困村道路设施条件，受益农户38户111人，其中受益贫困户7户22人</v>
          </cell>
          <cell r="I65">
            <v>4.62857142857143</v>
          </cell>
          <cell r="J65">
            <v>7</v>
          </cell>
          <cell r="K65">
            <v>22</v>
          </cell>
          <cell r="L65">
            <v>111</v>
          </cell>
          <cell r="M65">
            <v>32.4</v>
          </cell>
        </row>
        <row r="66">
          <cell r="B66" t="str">
            <v>红星村五组产业路水毁修复工程</v>
          </cell>
          <cell r="C66" t="str">
            <v>红星村五组</v>
          </cell>
          <cell r="D66" t="str">
            <v>城关镇</v>
          </cell>
          <cell r="E66" t="str">
            <v>红星村五组</v>
          </cell>
          <cell r="F66" t="str">
            <v>新建浆砌挡护380m³；面板修复40㎡</v>
          </cell>
          <cell r="G66" t="str">
            <v>一年</v>
          </cell>
          <cell r="H66" t="str">
            <v>改善贫困村道路设施条件，受益农户24户59人，其中受益贫困户13户32人</v>
          </cell>
          <cell r="I66">
            <v>1.24923076923077</v>
          </cell>
          <cell r="J66">
            <v>13</v>
          </cell>
          <cell r="K66">
            <v>32</v>
          </cell>
          <cell r="L66">
            <v>59</v>
          </cell>
          <cell r="M66">
            <v>16.24</v>
          </cell>
        </row>
        <row r="67">
          <cell r="B67" t="str">
            <v>雷兴村八、十组产业路水毁修复工程</v>
          </cell>
          <cell r="C67" t="str">
            <v>雷兴村八、十组</v>
          </cell>
          <cell r="D67" t="str">
            <v>城关镇</v>
          </cell>
          <cell r="E67" t="str">
            <v>雷兴村八、十组</v>
          </cell>
          <cell r="F67" t="str">
            <v>新建挡护240m³</v>
          </cell>
          <cell r="G67" t="str">
            <v>一年</v>
          </cell>
          <cell r="H67" t="str">
            <v>改善贫困村道路设施条件，受益农户22户66人，其中受益贫困户3户8人</v>
          </cell>
          <cell r="I67">
            <v>2.88</v>
          </cell>
          <cell r="J67">
            <v>3</v>
          </cell>
          <cell r="K67">
            <v>8</v>
          </cell>
          <cell r="L67">
            <v>66</v>
          </cell>
          <cell r="M67">
            <v>8.64</v>
          </cell>
        </row>
        <row r="68">
          <cell r="B68" t="str">
            <v>双樟村四组产业路水毁修复工程</v>
          </cell>
          <cell r="C68" t="str">
            <v>双樟村四组</v>
          </cell>
          <cell r="D68" t="str">
            <v>城关镇</v>
          </cell>
          <cell r="E68" t="str">
            <v>双樟村四组</v>
          </cell>
          <cell r="F68" t="str">
            <v>修复面板16㎡，回填路基、新建挡护150m³</v>
          </cell>
          <cell r="G68" t="str">
            <v>一年</v>
          </cell>
          <cell r="H68" t="str">
            <v>改善贫困村道路设施条件，受益农户56户224人，其中受益贫困户9户22人</v>
          </cell>
          <cell r="I68">
            <v>0.713777777777778</v>
          </cell>
          <cell r="J68">
            <v>9</v>
          </cell>
          <cell r="K68">
            <v>22</v>
          </cell>
          <cell r="L68">
            <v>224</v>
          </cell>
          <cell r="M68">
            <v>6.424</v>
          </cell>
        </row>
        <row r="69">
          <cell r="B69" t="str">
            <v>双樟村五组产业路水毁修复工程</v>
          </cell>
          <cell r="C69" t="str">
            <v>双樟村五组</v>
          </cell>
          <cell r="D69" t="str">
            <v>城关镇</v>
          </cell>
          <cell r="E69" t="str">
            <v>双樟村五组</v>
          </cell>
          <cell r="F69" t="str">
            <v>修复面板14㎡</v>
          </cell>
          <cell r="G69" t="str">
            <v>一年</v>
          </cell>
          <cell r="H69" t="str">
            <v>改善贫困村道路设施条件，受益农户56户280人，其中受益贫困户11户19人</v>
          </cell>
          <cell r="I69">
            <v>0.0814545454545455</v>
          </cell>
          <cell r="J69">
            <v>11</v>
          </cell>
          <cell r="K69">
            <v>19</v>
          </cell>
          <cell r="L69">
            <v>280</v>
          </cell>
          <cell r="M69">
            <v>0.896</v>
          </cell>
        </row>
        <row r="70">
          <cell r="B70" t="str">
            <v>丝银坝十六组产业路水毁修复工程</v>
          </cell>
          <cell r="C70" t="str">
            <v>丝银坝十六组</v>
          </cell>
          <cell r="D70" t="str">
            <v>城关镇</v>
          </cell>
          <cell r="E70" t="str">
            <v>丝银坝十六组</v>
          </cell>
          <cell r="F70" t="str">
            <v>清理垮塌体，新建挡护45m³</v>
          </cell>
          <cell r="G70" t="str">
            <v>一年</v>
          </cell>
          <cell r="H70" t="str">
            <v>改善贫困村道路设施条件，受益农户48户142人，其中受益贫困户5户35人</v>
          </cell>
          <cell r="I70">
            <v>0.324</v>
          </cell>
          <cell r="J70">
            <v>5</v>
          </cell>
          <cell r="K70">
            <v>35</v>
          </cell>
          <cell r="L70">
            <v>142</v>
          </cell>
          <cell r="M70">
            <v>1.62</v>
          </cell>
        </row>
        <row r="71">
          <cell r="B71" t="str">
            <v>农光村一组产业路水毁修复工程</v>
          </cell>
          <cell r="C71" t="str">
            <v>农光村一组</v>
          </cell>
          <cell r="D71" t="str">
            <v>城关镇</v>
          </cell>
          <cell r="E71" t="str">
            <v>农光村一组</v>
          </cell>
          <cell r="F71" t="str">
            <v>修复面板28㎡，新建挡护178m³</v>
          </cell>
          <cell r="G71" t="str">
            <v>一年</v>
          </cell>
          <cell r="H71" t="str">
            <v>改善贫困村道路设施条件，受益农户25户69人，其中受益贫困户12户36人</v>
          </cell>
          <cell r="I71">
            <v>0.683333333333333</v>
          </cell>
          <cell r="J71">
            <v>12</v>
          </cell>
          <cell r="K71">
            <v>36</v>
          </cell>
          <cell r="L71">
            <v>69</v>
          </cell>
          <cell r="M71">
            <v>8.2</v>
          </cell>
        </row>
        <row r="72">
          <cell r="B72" t="str">
            <v>枫树村八组产业路水毁修复工程</v>
          </cell>
          <cell r="C72" t="str">
            <v>枫树村八组</v>
          </cell>
          <cell r="D72" t="str">
            <v>城关镇</v>
          </cell>
          <cell r="E72" t="str">
            <v>枫树村八组</v>
          </cell>
          <cell r="F72" t="str">
            <v>新建外坎垮塌105m³</v>
          </cell>
          <cell r="G72" t="str">
            <v>一年</v>
          </cell>
          <cell r="H72" t="str">
            <v>改善贫困村道路设施条件，受益农户37户101人，其中受益贫困户21户59人</v>
          </cell>
          <cell r="I72">
            <v>0.18</v>
          </cell>
          <cell r="J72">
            <v>21</v>
          </cell>
          <cell r="K72">
            <v>59</v>
          </cell>
          <cell r="L72">
            <v>101</v>
          </cell>
          <cell r="M72">
            <v>3.78</v>
          </cell>
        </row>
        <row r="73">
          <cell r="B73" t="str">
            <v>枫树村三组产业路水毁修复工程</v>
          </cell>
          <cell r="C73" t="str">
            <v>枫树村三组</v>
          </cell>
          <cell r="D73" t="str">
            <v>城关镇</v>
          </cell>
          <cell r="E73" t="str">
            <v>枫树村三组</v>
          </cell>
          <cell r="F73" t="str">
            <v>修复面板12㎡，新建外砍10.4m³</v>
          </cell>
          <cell r="G73" t="str">
            <v>一年</v>
          </cell>
          <cell r="H73" t="str">
            <v>改善贫困村道路设施条件，受益农户58户191人，其中受益贫困户19户52人</v>
          </cell>
          <cell r="I73">
            <v>0.06</v>
          </cell>
          <cell r="J73">
            <v>19</v>
          </cell>
          <cell r="K73">
            <v>52</v>
          </cell>
          <cell r="L73">
            <v>191</v>
          </cell>
          <cell r="M73">
            <v>1.14</v>
          </cell>
        </row>
        <row r="74">
          <cell r="B74" t="str">
            <v>黄荆坝社区四组产业路水毁修复工程</v>
          </cell>
          <cell r="C74" t="str">
            <v>黄荆坝社区四组</v>
          </cell>
          <cell r="D74" t="str">
            <v>城关镇</v>
          </cell>
          <cell r="E74" t="str">
            <v>黄荆坝社区四组</v>
          </cell>
          <cell r="F74" t="str">
            <v>新建挡护90m³</v>
          </cell>
          <cell r="G74" t="str">
            <v>一年</v>
          </cell>
          <cell r="H74" t="str">
            <v>改善贫困村道路设施条件，受益农户61户204人，其中受益贫困户14户33人</v>
          </cell>
          <cell r="I74">
            <v>0.231428571428571</v>
          </cell>
          <cell r="J74">
            <v>14</v>
          </cell>
          <cell r="K74">
            <v>33</v>
          </cell>
          <cell r="L74">
            <v>204</v>
          </cell>
          <cell r="M74">
            <v>3.24</v>
          </cell>
        </row>
        <row r="75">
          <cell r="B75" t="str">
            <v>黄荆坝社区二组产业路水毁修复工程</v>
          </cell>
          <cell r="C75" t="str">
            <v>黄荆坝社区二组</v>
          </cell>
          <cell r="D75" t="str">
            <v>城关镇</v>
          </cell>
          <cell r="E75" t="str">
            <v>黄荆坝社区二组</v>
          </cell>
          <cell r="F75" t="str">
            <v>回填路基、修复面板50㎡,浆砌石140m³</v>
          </cell>
          <cell r="G75" t="str">
            <v>一年</v>
          </cell>
          <cell r="H75" t="str">
            <v>改善贫困村道路设施条件，受益农户101户361人，其中受益贫困户7户15人</v>
          </cell>
          <cell r="I75">
            <v>1.17714285714286</v>
          </cell>
          <cell r="J75">
            <v>7</v>
          </cell>
          <cell r="K75">
            <v>15</v>
          </cell>
          <cell r="L75">
            <v>361</v>
          </cell>
          <cell r="M75">
            <v>8.24</v>
          </cell>
        </row>
        <row r="76">
          <cell r="B76" t="str">
            <v>黄荆坝社区七组产业路水毁修复工程</v>
          </cell>
          <cell r="C76" t="str">
            <v>黄荆坝社区七组</v>
          </cell>
          <cell r="D76" t="str">
            <v>城关镇</v>
          </cell>
          <cell r="E76" t="str">
            <v>黄荆坝社区七组</v>
          </cell>
          <cell r="F76" t="str">
            <v>新建挡护63m³</v>
          </cell>
          <cell r="G76" t="str">
            <v>一年</v>
          </cell>
          <cell r="H76" t="str">
            <v>改善贫困村道路设施条件，受益农户45户153人，其中受益贫困户8户25人</v>
          </cell>
          <cell r="I76">
            <v>0.2835</v>
          </cell>
          <cell r="J76">
            <v>8</v>
          </cell>
          <cell r="K76">
            <v>25</v>
          </cell>
          <cell r="L76">
            <v>153</v>
          </cell>
          <cell r="M76">
            <v>2.268</v>
          </cell>
        </row>
        <row r="77">
          <cell r="B77" t="str">
            <v>沙河村六组产业路水毁修复工程</v>
          </cell>
          <cell r="C77" t="str">
            <v>沙河村六组</v>
          </cell>
          <cell r="D77" t="str">
            <v>城关镇</v>
          </cell>
          <cell r="E77" t="str">
            <v>沙河村六组</v>
          </cell>
          <cell r="F77" t="str">
            <v>修复面板12㎡，新建外坎60.6m³</v>
          </cell>
          <cell r="G77" t="str">
            <v>一年</v>
          </cell>
          <cell r="H77" t="str">
            <v>改善贫困村道路设施条件，受益农户16户54人，其中受益贫困户4户6人</v>
          </cell>
          <cell r="I77">
            <v>0.7374</v>
          </cell>
          <cell r="J77">
            <v>4</v>
          </cell>
          <cell r="K77">
            <v>6</v>
          </cell>
          <cell r="L77">
            <v>54</v>
          </cell>
          <cell r="M77">
            <v>2.9496</v>
          </cell>
        </row>
        <row r="78">
          <cell r="B78" t="str">
            <v>百乐村二组产业路水毁修复工程</v>
          </cell>
          <cell r="C78" t="str">
            <v>百乐村二组</v>
          </cell>
          <cell r="D78" t="str">
            <v>城关镇</v>
          </cell>
          <cell r="E78" t="str">
            <v>百乐村二组</v>
          </cell>
          <cell r="F78" t="str">
            <v>新建挡坎32m³</v>
          </cell>
          <cell r="G78" t="str">
            <v>一年</v>
          </cell>
          <cell r="H78" t="str">
            <v>改善贫困村道路设施条件，受益农户61户212人，其中受益贫困户14户35人</v>
          </cell>
          <cell r="I78">
            <v>0.0822857142857143</v>
          </cell>
          <cell r="J78">
            <v>14</v>
          </cell>
          <cell r="K78">
            <v>35</v>
          </cell>
          <cell r="L78">
            <v>212</v>
          </cell>
          <cell r="M78">
            <v>1.152</v>
          </cell>
        </row>
        <row r="79">
          <cell r="B79" t="str">
            <v>百乐村一组产业路水毁修复工程</v>
          </cell>
          <cell r="C79" t="str">
            <v>百乐村一组</v>
          </cell>
          <cell r="D79" t="str">
            <v>城关镇</v>
          </cell>
          <cell r="E79" t="str">
            <v>百乐村一组</v>
          </cell>
          <cell r="F79" t="str">
            <v>新建挡坎75m³</v>
          </cell>
          <cell r="G79" t="str">
            <v>一年</v>
          </cell>
          <cell r="H79" t="str">
            <v>改善贫困村道路设施条件，受益农户13户33人，其中受益贫困户5户12人</v>
          </cell>
          <cell r="I79">
            <v>0.42</v>
          </cell>
          <cell r="J79">
            <v>5</v>
          </cell>
          <cell r="K79">
            <v>12</v>
          </cell>
          <cell r="L79">
            <v>33</v>
          </cell>
          <cell r="M79">
            <v>2.1</v>
          </cell>
        </row>
        <row r="80">
          <cell r="B80" t="str">
            <v>池河镇五爱村产业路水毁修复工程</v>
          </cell>
          <cell r="C80" t="str">
            <v>池河镇五爱村</v>
          </cell>
          <cell r="D80" t="str">
            <v>池河镇</v>
          </cell>
          <cell r="E80" t="str">
            <v>五爱村</v>
          </cell>
          <cell r="F80" t="str">
            <v>砌石坎100m³</v>
          </cell>
          <cell r="G80" t="str">
            <v>一年</v>
          </cell>
          <cell r="H80" t="str">
            <v>改善贫困村生产生活基础设施条件，受益农户64户178人，其中受益贫困户20户44人</v>
          </cell>
          <cell r="I80">
            <v>0.18</v>
          </cell>
          <cell r="J80">
            <v>20</v>
          </cell>
          <cell r="K80">
            <v>44</v>
          </cell>
          <cell r="L80">
            <v>178</v>
          </cell>
          <cell r="M80">
            <v>3.6</v>
          </cell>
        </row>
        <row r="81">
          <cell r="B81" t="str">
            <v>池河镇五爱村产业路水毁修复工程</v>
          </cell>
          <cell r="C81" t="str">
            <v>池河镇五爱村</v>
          </cell>
          <cell r="D81" t="str">
            <v>池河镇</v>
          </cell>
          <cell r="E81" t="str">
            <v>五爱村</v>
          </cell>
          <cell r="F81" t="str">
            <v>砌石坎195m³，硬化修复路面150m³</v>
          </cell>
          <cell r="G81" t="str">
            <v>一年</v>
          </cell>
          <cell r="H81" t="str">
            <v>改善贫困村生产生活基础设施条件，受益农户239户571人，其中受益贫困户116户312人</v>
          </cell>
          <cell r="I81">
            <v>0.0812068965517241</v>
          </cell>
          <cell r="J81">
            <v>116</v>
          </cell>
          <cell r="K81">
            <v>312</v>
          </cell>
          <cell r="L81">
            <v>571</v>
          </cell>
          <cell r="M81">
            <v>9.42</v>
          </cell>
        </row>
        <row r="82">
          <cell r="B82" t="str">
            <v>池河镇合心村产业路水毁修复工程</v>
          </cell>
          <cell r="C82" t="str">
            <v>池河镇合心村</v>
          </cell>
          <cell r="D82" t="str">
            <v>池河镇</v>
          </cell>
          <cell r="E82" t="str">
            <v>合心村</v>
          </cell>
          <cell r="F82" t="str">
            <v>砌石坎100m³</v>
          </cell>
          <cell r="G82" t="str">
            <v>一年</v>
          </cell>
          <cell r="H82" t="str">
            <v>改善贫困村出行条件，受益农户100户313人，其中受益贫困户50户137人</v>
          </cell>
          <cell r="I82">
            <v>0.072</v>
          </cell>
          <cell r="J82">
            <v>50</v>
          </cell>
          <cell r="K82">
            <v>137</v>
          </cell>
          <cell r="L82">
            <v>313</v>
          </cell>
          <cell r="M82">
            <v>3.6</v>
          </cell>
        </row>
        <row r="83">
          <cell r="B83" t="str">
            <v>池河镇柏安村产业路水毁修复工程</v>
          </cell>
          <cell r="C83" t="str">
            <v>池河镇柏安村</v>
          </cell>
          <cell r="D83" t="str">
            <v>池河镇</v>
          </cell>
          <cell r="E83" t="str">
            <v>柏安村</v>
          </cell>
          <cell r="F83" t="str">
            <v>浆砌石坎100m³</v>
          </cell>
          <cell r="G83" t="str">
            <v>一年</v>
          </cell>
          <cell r="H83" t="str">
            <v>改善贫困村出行条件，受益农户9户30人，其中受益贫困户6户18人</v>
          </cell>
          <cell r="I83">
            <v>0.6</v>
          </cell>
          <cell r="J83">
            <v>6</v>
          </cell>
          <cell r="K83">
            <v>18</v>
          </cell>
          <cell r="L83">
            <v>30</v>
          </cell>
          <cell r="M83">
            <v>3.6</v>
          </cell>
        </row>
        <row r="84">
          <cell r="B84" t="str">
            <v>池河镇合一村产业路水毁修复工程</v>
          </cell>
          <cell r="C84" t="str">
            <v>池河镇合一村</v>
          </cell>
          <cell r="D84" t="str">
            <v>池河镇</v>
          </cell>
          <cell r="E84" t="str">
            <v>合一村</v>
          </cell>
          <cell r="F84" t="str">
            <v>浆砌石坎261m³</v>
          </cell>
          <cell r="G84" t="str">
            <v>一年</v>
          </cell>
          <cell r="H84" t="str">
            <v>改善贫困村出行条件，受益农户50户180人，其中受益贫困户27户95人</v>
          </cell>
          <cell r="I84">
            <v>0.348</v>
          </cell>
          <cell r="J84">
            <v>27</v>
          </cell>
          <cell r="K84">
            <v>95</v>
          </cell>
          <cell r="L84">
            <v>180</v>
          </cell>
          <cell r="M84">
            <v>9.396</v>
          </cell>
        </row>
        <row r="85">
          <cell r="B85" t="str">
            <v>饶峰镇光明村产业路水毁修复工程</v>
          </cell>
          <cell r="C85" t="str">
            <v>光明村</v>
          </cell>
          <cell r="D85" t="str">
            <v>饶峰镇</v>
          </cell>
          <cell r="E85" t="str">
            <v>光明村</v>
          </cell>
          <cell r="F85" t="str">
            <v>修复混凝土路面30㎡，浆砌石挡坎250m³</v>
          </cell>
          <cell r="G85" t="str">
            <v>一年</v>
          </cell>
          <cell r="H85" t="str">
            <v>改善贫困村产业发展条件，受益农户134户437人，其中受益贫困户14户40人</v>
          </cell>
          <cell r="I85">
            <v>0.78</v>
          </cell>
          <cell r="J85">
            <v>14</v>
          </cell>
          <cell r="K85">
            <v>40</v>
          </cell>
          <cell r="L85">
            <v>437</v>
          </cell>
          <cell r="M85">
            <v>10.92</v>
          </cell>
        </row>
        <row r="86">
          <cell r="B86" t="str">
            <v>饶峰镇光明村产业路水毁修复工程</v>
          </cell>
          <cell r="C86" t="str">
            <v>光明村</v>
          </cell>
          <cell r="D86" t="str">
            <v>饶峰镇</v>
          </cell>
          <cell r="E86" t="str">
            <v>光明村</v>
          </cell>
          <cell r="F86" t="str">
            <v>修复混凝土路面20㎡，钢筋混凝土20m³，浆砌石挡坎200m³</v>
          </cell>
          <cell r="G86" t="str">
            <v>一年</v>
          </cell>
          <cell r="H86" t="str">
            <v>改善贫困村产业发展条件，受益农户134户437人，其中受益贫困户14户40人</v>
          </cell>
          <cell r="I86">
            <v>0.687142857142857</v>
          </cell>
          <cell r="J86">
            <v>14</v>
          </cell>
          <cell r="K86">
            <v>40</v>
          </cell>
          <cell r="L86">
            <v>437</v>
          </cell>
          <cell r="M86">
            <v>9.62</v>
          </cell>
        </row>
        <row r="87">
          <cell r="B87" t="str">
            <v>饶峰镇齐心村产业路水毁修复工程</v>
          </cell>
          <cell r="C87" t="str">
            <v>齐心村</v>
          </cell>
          <cell r="D87" t="str">
            <v>饶峰镇</v>
          </cell>
          <cell r="E87" t="str">
            <v>齐心村</v>
          </cell>
          <cell r="F87" t="str">
            <v>修复混凝土路面30㎡，浆砌石挡坎300m³</v>
          </cell>
          <cell r="G87" t="str">
            <v>一年</v>
          </cell>
          <cell r="H87" t="str">
            <v>改善贫困村通行难条件，受益农户24户73人，其中受益贫困户12户29人</v>
          </cell>
          <cell r="I87">
            <v>1.06</v>
          </cell>
          <cell r="J87">
            <v>12</v>
          </cell>
          <cell r="K87">
            <v>29</v>
          </cell>
          <cell r="L87">
            <v>73</v>
          </cell>
          <cell r="M87">
            <v>12.72</v>
          </cell>
        </row>
        <row r="88">
          <cell r="B88" t="str">
            <v>饶峰镇大湾村产业路水毁修复工程</v>
          </cell>
          <cell r="C88" t="str">
            <v>大湾村</v>
          </cell>
          <cell r="D88" t="str">
            <v>饶峰镇</v>
          </cell>
          <cell r="E88" t="str">
            <v>大湾村</v>
          </cell>
          <cell r="F88" t="str">
            <v>修复混凝土路面10㎡，浆砌石挡坎30m³</v>
          </cell>
          <cell r="G88" t="str">
            <v>一年</v>
          </cell>
          <cell r="H88" t="str">
            <v>改善贫困村交通条件，受益农户246户705人，其中受益贫困户78户205人</v>
          </cell>
          <cell r="I88">
            <v>0.022051282051282</v>
          </cell>
          <cell r="J88">
            <v>78</v>
          </cell>
          <cell r="K88">
            <v>205</v>
          </cell>
          <cell r="L88">
            <v>705</v>
          </cell>
          <cell r="M88">
            <v>1.72</v>
          </cell>
        </row>
        <row r="89">
          <cell r="B89" t="str">
            <v>饶峰镇三岔河村产业路水毁修复工程</v>
          </cell>
          <cell r="C89" t="str">
            <v>三岔河村</v>
          </cell>
          <cell r="D89" t="str">
            <v>饶峰镇</v>
          </cell>
          <cell r="E89" t="str">
            <v>三岔河村</v>
          </cell>
          <cell r="F89" t="str">
            <v>修建混凝土路面15㎡，浆砌石挡坎500m³</v>
          </cell>
          <cell r="G89" t="str">
            <v>一年</v>
          </cell>
          <cell r="H89" t="str">
            <v>改善贫困村通村公路条件，受益农户266户765人，其中受益贫困户87户180人</v>
          </cell>
          <cell r="I89">
            <v>0.217931034482759</v>
          </cell>
          <cell r="J89">
            <v>87</v>
          </cell>
          <cell r="K89">
            <v>180</v>
          </cell>
          <cell r="L89">
            <v>765</v>
          </cell>
          <cell r="M89">
            <v>18.96</v>
          </cell>
        </row>
        <row r="90">
          <cell r="B90" t="str">
            <v>饶峰镇三岔河村产业路水毁修复工程</v>
          </cell>
          <cell r="C90" t="str">
            <v>三岔河村</v>
          </cell>
          <cell r="D90" t="str">
            <v>饶峰镇</v>
          </cell>
          <cell r="E90" t="str">
            <v>三岔河村</v>
          </cell>
          <cell r="F90" t="str">
            <v>浆砌石挡坎300m³</v>
          </cell>
          <cell r="G90" t="str">
            <v>一年</v>
          </cell>
          <cell r="H90" t="str">
            <v>改善贫困村产业路条件，受益农户28户69人，其中受益贫困户9户14人</v>
          </cell>
          <cell r="I90">
            <v>1.2</v>
          </cell>
          <cell r="J90">
            <v>9</v>
          </cell>
          <cell r="K90">
            <v>14</v>
          </cell>
          <cell r="L90">
            <v>69</v>
          </cell>
          <cell r="M90">
            <v>10.8</v>
          </cell>
        </row>
        <row r="91">
          <cell r="B91" t="str">
            <v>饶峰镇金星村产业路水毁修复工程</v>
          </cell>
          <cell r="C91" t="str">
            <v>金星村</v>
          </cell>
          <cell r="D91" t="str">
            <v>饶峰镇</v>
          </cell>
          <cell r="E91" t="str">
            <v>金星村</v>
          </cell>
          <cell r="F91" t="str">
            <v>浆砌石挡坎150m³</v>
          </cell>
          <cell r="G91" t="str">
            <v>一年</v>
          </cell>
          <cell r="H91" t="str">
            <v>改善贫困村道路交通条件，受益农户30户94人，其中受益贫困户15户31人</v>
          </cell>
          <cell r="I91">
            <v>0.36</v>
          </cell>
          <cell r="J91">
            <v>15</v>
          </cell>
          <cell r="K91">
            <v>31</v>
          </cell>
          <cell r="L91">
            <v>94</v>
          </cell>
          <cell r="M91">
            <v>5.4</v>
          </cell>
        </row>
        <row r="92">
          <cell r="B92" t="str">
            <v>饶峰镇金星村产业路水毁修复工程</v>
          </cell>
          <cell r="C92" t="str">
            <v>金星村</v>
          </cell>
          <cell r="D92" t="str">
            <v>饶峰镇</v>
          </cell>
          <cell r="E92" t="str">
            <v>金星村</v>
          </cell>
          <cell r="F92" t="str">
            <v>浆砌石挡坎200m³</v>
          </cell>
          <cell r="G92" t="str">
            <v>一年</v>
          </cell>
          <cell r="H92" t="str">
            <v>改善贫困村道路交通条件，受益农户66户200人，其中受益贫困户32户70人</v>
          </cell>
          <cell r="I92">
            <v>0.225</v>
          </cell>
          <cell r="J92">
            <v>32</v>
          </cell>
          <cell r="K92">
            <v>70</v>
          </cell>
          <cell r="L92">
            <v>200</v>
          </cell>
          <cell r="M92">
            <v>7.2</v>
          </cell>
        </row>
        <row r="93">
          <cell r="B93" t="str">
            <v>饶峰镇金星村产业路水毁修复工程</v>
          </cell>
          <cell r="C93" t="str">
            <v>金星村</v>
          </cell>
          <cell r="D93" t="str">
            <v>饶峰镇</v>
          </cell>
          <cell r="E93" t="str">
            <v>金星村</v>
          </cell>
          <cell r="F93" t="str">
            <v>浆砌石挡坎150m³</v>
          </cell>
          <cell r="G93" t="str">
            <v>一年</v>
          </cell>
          <cell r="H93" t="str">
            <v>改善贫困村道路交通条件，受益农户60户197人，其中受益贫困户25户60人</v>
          </cell>
          <cell r="I93">
            <v>0.216</v>
          </cell>
          <cell r="J93">
            <v>25</v>
          </cell>
          <cell r="K93">
            <v>60</v>
          </cell>
          <cell r="L93">
            <v>197</v>
          </cell>
          <cell r="M93">
            <v>5.4</v>
          </cell>
        </row>
        <row r="94">
          <cell r="B94" t="str">
            <v>饶峰镇金星村产业路水毁修复工程</v>
          </cell>
          <cell r="C94" t="str">
            <v>金星村</v>
          </cell>
          <cell r="D94" t="str">
            <v>饶峰镇</v>
          </cell>
          <cell r="E94" t="str">
            <v>金星村</v>
          </cell>
          <cell r="F94" t="str">
            <v>修复堰渠500㎡</v>
          </cell>
          <cell r="G94" t="str">
            <v>一年</v>
          </cell>
          <cell r="H94" t="str">
            <v>改善贫困村水利灌溉条件，受益农户22户81人，其中受益贫困户6户19人</v>
          </cell>
          <cell r="I94">
            <v>0.51</v>
          </cell>
          <cell r="J94">
            <v>6</v>
          </cell>
          <cell r="K94">
            <v>19</v>
          </cell>
          <cell r="L94">
            <v>81</v>
          </cell>
          <cell r="M94">
            <v>3.06</v>
          </cell>
        </row>
        <row r="95">
          <cell r="B95" t="str">
            <v>饶峰镇三合村产业路水毁修复工程</v>
          </cell>
          <cell r="C95" t="str">
            <v>三合村</v>
          </cell>
          <cell r="D95" t="str">
            <v>饶峰镇</v>
          </cell>
          <cell r="E95" t="str">
            <v>三合村</v>
          </cell>
          <cell r="F95" t="str">
            <v>修复混凝土路面50㎡，浆砌石挡坎400m³</v>
          </cell>
          <cell r="G95" t="str">
            <v>一年</v>
          </cell>
          <cell r="H95" t="str">
            <v>改善贫困村通行条件，受益农户361户1141人，其中受益贫困户90户207人</v>
          </cell>
          <cell r="I95">
            <v>0.195555555555556</v>
          </cell>
          <cell r="J95">
            <v>90</v>
          </cell>
          <cell r="K95">
            <v>207</v>
          </cell>
          <cell r="L95">
            <v>1141</v>
          </cell>
          <cell r="M95">
            <v>17.6</v>
          </cell>
        </row>
        <row r="96">
          <cell r="B96" t="str">
            <v>饶峰镇新场村产业路水毁修复工程</v>
          </cell>
          <cell r="C96" t="str">
            <v>新场村</v>
          </cell>
          <cell r="D96" t="str">
            <v>饶峰镇</v>
          </cell>
          <cell r="E96" t="str">
            <v>新场村</v>
          </cell>
          <cell r="F96" t="str">
            <v>修复混凝土路面30㎡,涵洞1处，浆砌石500m³</v>
          </cell>
          <cell r="G96" t="str">
            <v>一年</v>
          </cell>
          <cell r="H96" t="str">
            <v>改善贫困村通行难条件，受益农户65户186人，其中受益贫困户37户101人</v>
          </cell>
          <cell r="I96">
            <v>0.585945945945946</v>
          </cell>
          <cell r="J96">
            <v>37</v>
          </cell>
          <cell r="K96">
            <v>101</v>
          </cell>
          <cell r="L96">
            <v>186</v>
          </cell>
          <cell r="M96">
            <v>21.68</v>
          </cell>
        </row>
        <row r="97">
          <cell r="B97" t="str">
            <v>饶峰镇牛羊河村产业路水毁修复工程</v>
          </cell>
          <cell r="C97" t="str">
            <v>牛羊河村</v>
          </cell>
          <cell r="D97" t="str">
            <v>饶峰镇</v>
          </cell>
          <cell r="E97" t="str">
            <v>牛羊河村</v>
          </cell>
          <cell r="F97" t="str">
            <v>浆砌石挡坎550m³</v>
          </cell>
          <cell r="G97" t="str">
            <v>一年</v>
          </cell>
          <cell r="H97" t="str">
            <v>改善贫困村通行难条件收益户169户，509人，其中贫困户61户，149人</v>
          </cell>
          <cell r="I97">
            <v>0.324590163934426</v>
          </cell>
          <cell r="J97">
            <v>61</v>
          </cell>
          <cell r="K97">
            <v>149</v>
          </cell>
          <cell r="L97">
            <v>509</v>
          </cell>
          <cell r="M97">
            <v>19.8</v>
          </cell>
        </row>
        <row r="98">
          <cell r="B98" t="str">
            <v>两河镇金盆村产业路水毁修复工程</v>
          </cell>
          <cell r="C98" t="str">
            <v>金盆村</v>
          </cell>
          <cell r="D98" t="str">
            <v>两河镇</v>
          </cell>
          <cell r="E98" t="str">
            <v>金盆村</v>
          </cell>
          <cell r="F98" t="str">
            <v>新修挡护6处，共计约610m³；面板修复15㎡</v>
          </cell>
          <cell r="G98" t="str">
            <v>一年</v>
          </cell>
          <cell r="H98" t="str">
            <v>改善贫困村生产生活出行条件，受益农户261户832人，其中受益贫困户98户270人</v>
          </cell>
          <cell r="I98">
            <v>0.233877551020408</v>
          </cell>
          <cell r="J98">
            <v>98</v>
          </cell>
          <cell r="K98">
            <v>270</v>
          </cell>
          <cell r="L98">
            <v>832</v>
          </cell>
          <cell r="M98">
            <v>22.92</v>
          </cell>
        </row>
        <row r="99">
          <cell r="B99" t="str">
            <v>两河镇金盆村产业路水毁修复工程</v>
          </cell>
          <cell r="C99" t="str">
            <v>金盆村</v>
          </cell>
          <cell r="D99" t="str">
            <v>两河镇</v>
          </cell>
          <cell r="E99" t="str">
            <v>金盆村</v>
          </cell>
          <cell r="F99" t="str">
            <v>修建挡护3处，浆砌石270m³</v>
          </cell>
          <cell r="G99" t="str">
            <v>一年</v>
          </cell>
          <cell r="H99" t="str">
            <v>改善贫困村生产生活出行条件，受益农户261户832人，其中受益贫困户98户270人</v>
          </cell>
          <cell r="I99">
            <v>0.0991836734693878</v>
          </cell>
          <cell r="J99">
            <v>98</v>
          </cell>
          <cell r="K99">
            <v>270</v>
          </cell>
          <cell r="L99">
            <v>832</v>
          </cell>
          <cell r="M99">
            <v>9.72</v>
          </cell>
        </row>
        <row r="100">
          <cell r="B100" t="str">
            <v>两河镇新春村产业路水毁修复工程</v>
          </cell>
          <cell r="C100" t="str">
            <v>新春村</v>
          </cell>
          <cell r="D100" t="str">
            <v>两河镇</v>
          </cell>
          <cell r="E100" t="str">
            <v>新春村</v>
          </cell>
          <cell r="F100" t="str">
            <v>新建挡护5处，浆砌石115m³</v>
          </cell>
          <cell r="G100" t="str">
            <v>一年</v>
          </cell>
          <cell r="H100" t="str">
            <v>改善农户通组路条件，受益农户29户93人，其中受益贫困户5户15人</v>
          </cell>
          <cell r="I100">
            <v>0.828</v>
          </cell>
          <cell r="J100">
            <v>5</v>
          </cell>
          <cell r="K100">
            <v>15</v>
          </cell>
          <cell r="L100">
            <v>93</v>
          </cell>
          <cell r="M100">
            <v>4.14</v>
          </cell>
        </row>
        <row r="101">
          <cell r="B101" t="str">
            <v>两河镇童关村产业路水毁修复工程</v>
          </cell>
          <cell r="C101" t="str">
            <v>童关村</v>
          </cell>
          <cell r="D101" t="str">
            <v>两河镇</v>
          </cell>
          <cell r="E101" t="str">
            <v>童关村</v>
          </cell>
          <cell r="F101" t="str">
            <v>新修挡护4处，浆砌石280m³</v>
          </cell>
          <cell r="G101" t="str">
            <v>一年</v>
          </cell>
          <cell r="H101" t="str">
            <v>改善农户通组路条件，受益农户113户360人，贫困户17户44人</v>
          </cell>
          <cell r="I101">
            <v>0.592941176470588</v>
          </cell>
          <cell r="J101">
            <v>17</v>
          </cell>
          <cell r="K101">
            <v>44</v>
          </cell>
          <cell r="L101">
            <v>360</v>
          </cell>
          <cell r="M101">
            <v>10.08</v>
          </cell>
        </row>
        <row r="102">
          <cell r="B102" t="str">
            <v>两河镇高原村九组产业路水毁修复工程</v>
          </cell>
          <cell r="C102" t="str">
            <v>高原村九组</v>
          </cell>
          <cell r="D102" t="str">
            <v>两河镇</v>
          </cell>
          <cell r="E102" t="str">
            <v>高原村九组</v>
          </cell>
          <cell r="F102" t="str">
            <v>修复路基960㎡</v>
          </cell>
          <cell r="G102" t="str">
            <v>一年</v>
          </cell>
          <cell r="H102" t="str">
            <v>改善贫困村生产生活出行条件，受益农户89户266人，其中受益贫困户5户16人</v>
          </cell>
          <cell r="I102">
            <v>3</v>
          </cell>
          <cell r="J102">
            <v>5</v>
          </cell>
          <cell r="K102">
            <v>16</v>
          </cell>
          <cell r="L102">
            <v>266</v>
          </cell>
          <cell r="M102">
            <v>15</v>
          </cell>
        </row>
        <row r="103">
          <cell r="B103" t="str">
            <v>两河镇高原村产业路水毁修复工程</v>
          </cell>
          <cell r="C103" t="str">
            <v>高原村</v>
          </cell>
          <cell r="D103" t="str">
            <v>两河镇</v>
          </cell>
          <cell r="E103" t="str">
            <v>高原村</v>
          </cell>
          <cell r="F103" t="str">
            <v>新建挡护3处，共计约400m³，面板修复115㎡</v>
          </cell>
          <cell r="G103" t="str">
            <v>一年</v>
          </cell>
          <cell r="H103" t="str">
            <v>改善贫困村生产生活出行条件，受益农户66户193人，其中受益贫困户19户37人</v>
          </cell>
          <cell r="I103">
            <v>0.854736842105263</v>
          </cell>
          <cell r="J103">
            <v>19</v>
          </cell>
          <cell r="K103">
            <v>37</v>
          </cell>
          <cell r="L103">
            <v>193</v>
          </cell>
          <cell r="M103">
            <v>16.24</v>
          </cell>
        </row>
        <row r="104">
          <cell r="B104" t="str">
            <v>两河镇高原村八九组堰渠水毁修复工程</v>
          </cell>
          <cell r="C104" t="str">
            <v>两河镇高原村八九组堰渠水毁修复工程</v>
          </cell>
          <cell r="D104" t="str">
            <v>两河镇</v>
          </cell>
          <cell r="E104" t="str">
            <v>高原村八九组堰渠水毁修复工程</v>
          </cell>
          <cell r="F104" t="str">
            <v>砌筑挡墙50m³，修复u形渠20㎡，清理堰道1公里</v>
          </cell>
          <cell r="G104" t="str">
            <v>一年</v>
          </cell>
          <cell r="H104" t="str">
            <v>改善贫困村生产生活出行条件，受益农户89户266人，其中受益贫困户5户16人</v>
          </cell>
          <cell r="I104">
            <v>0.6</v>
          </cell>
          <cell r="J104">
            <v>5</v>
          </cell>
          <cell r="K104">
            <v>16</v>
          </cell>
          <cell r="L104">
            <v>266</v>
          </cell>
          <cell r="M104">
            <v>3</v>
          </cell>
        </row>
        <row r="105">
          <cell r="B105" t="str">
            <v>两河镇火地沟村产业路水毁修复工程</v>
          </cell>
          <cell r="C105" t="str">
            <v>火地沟村</v>
          </cell>
          <cell r="D105" t="str">
            <v>两河镇</v>
          </cell>
          <cell r="E105" t="str">
            <v>火地沟村</v>
          </cell>
          <cell r="F105" t="str">
            <v>新建浆砌石挡护6处381m³</v>
          </cell>
          <cell r="G105" t="str">
            <v>一年</v>
          </cell>
          <cell r="H105" t="str">
            <v>改善贫困村道路交通条件，受益农户223户677人，其中贫困户91户222人</v>
          </cell>
          <cell r="I105">
            <v>0.150725274725275</v>
          </cell>
          <cell r="J105">
            <v>91</v>
          </cell>
          <cell r="K105">
            <v>222</v>
          </cell>
          <cell r="L105">
            <v>637</v>
          </cell>
          <cell r="M105">
            <v>13.716</v>
          </cell>
        </row>
        <row r="106">
          <cell r="B106" t="str">
            <v>两河镇简场村产业路水毁修复工程</v>
          </cell>
          <cell r="C106" t="str">
            <v>简场村</v>
          </cell>
          <cell r="D106" t="str">
            <v>两河镇</v>
          </cell>
          <cell r="E106" t="str">
            <v>简场村</v>
          </cell>
          <cell r="F106" t="str">
            <v>新建浆砌石挡护5处291m³</v>
          </cell>
          <cell r="G106" t="str">
            <v>一年</v>
          </cell>
          <cell r="H106" t="str">
            <v>改善贫困村道路交通条件，受益农户105户335人，其中受益贫困户31户59人</v>
          </cell>
          <cell r="I106">
            <v>0.337935483870968</v>
          </cell>
          <cell r="J106">
            <v>31</v>
          </cell>
          <cell r="K106">
            <v>59</v>
          </cell>
          <cell r="L106">
            <v>335</v>
          </cell>
          <cell r="M106">
            <v>10.476</v>
          </cell>
        </row>
        <row r="107">
          <cell r="B107" t="str">
            <v>两河镇中心村产业路水毁修复工程</v>
          </cell>
          <cell r="C107" t="str">
            <v>中心村</v>
          </cell>
          <cell r="D107" t="str">
            <v>两河镇</v>
          </cell>
          <cell r="E107" t="str">
            <v>中心村</v>
          </cell>
          <cell r="F107" t="str">
            <v>新建浆砌石挡护7处546.8m³</v>
          </cell>
          <cell r="G107" t="str">
            <v>一年</v>
          </cell>
          <cell r="H107" t="str">
            <v>改善贫困村生产生活出行条件，受益总人口74户231人，其中贫困户22户57人</v>
          </cell>
          <cell r="I107">
            <v>0.894763636363636</v>
          </cell>
          <cell r="J107">
            <v>22</v>
          </cell>
          <cell r="K107">
            <v>57</v>
          </cell>
          <cell r="L107">
            <v>231</v>
          </cell>
          <cell r="M107">
            <v>19.6848</v>
          </cell>
        </row>
        <row r="108">
          <cell r="B108" t="str">
            <v>两河镇艾心村产业路水毁修复工程</v>
          </cell>
          <cell r="C108" t="str">
            <v>艾心村</v>
          </cell>
          <cell r="D108" t="str">
            <v>两河镇</v>
          </cell>
          <cell r="E108" t="str">
            <v>艾心村</v>
          </cell>
          <cell r="F108" t="str">
            <v>新建浆砌石挡护20处780m³</v>
          </cell>
          <cell r="G108" t="str">
            <v>一年</v>
          </cell>
          <cell r="H108" t="str">
            <v>改善贫困村生产生活出行条件，受益农户81户232人，其中受益贫困户20户50人</v>
          </cell>
          <cell r="I108">
            <v>1.404</v>
          </cell>
          <cell r="J108">
            <v>20</v>
          </cell>
          <cell r="K108">
            <v>50</v>
          </cell>
          <cell r="L108">
            <v>232</v>
          </cell>
          <cell r="M108">
            <v>28.08</v>
          </cell>
        </row>
        <row r="109">
          <cell r="B109" t="str">
            <v>两河镇兴坪村产业路水毁修复工程</v>
          </cell>
          <cell r="C109" t="str">
            <v>兴坪村</v>
          </cell>
          <cell r="D109" t="str">
            <v>两河镇</v>
          </cell>
          <cell r="E109" t="str">
            <v>兴坪村</v>
          </cell>
          <cell r="F109" t="str">
            <v>新建浆砌石挡护13处500m³</v>
          </cell>
          <cell r="G109" t="str">
            <v>一年</v>
          </cell>
          <cell r="H109" t="str">
            <v>改善贫困村生产生活出行条件，受益农户131户340人，其中贫困户9户24人</v>
          </cell>
          <cell r="I109">
            <v>2</v>
          </cell>
          <cell r="J109">
            <v>9</v>
          </cell>
          <cell r="K109">
            <v>24</v>
          </cell>
          <cell r="L109">
            <v>340</v>
          </cell>
          <cell r="M109">
            <v>18</v>
          </cell>
        </row>
        <row r="110">
          <cell r="B110" t="str">
            <v>两河镇共和村产业路水毁修复工程</v>
          </cell>
          <cell r="C110" t="str">
            <v>共和村</v>
          </cell>
          <cell r="D110" t="str">
            <v>两河镇</v>
          </cell>
          <cell r="E110" t="str">
            <v>共和村</v>
          </cell>
          <cell r="F110" t="str">
            <v>新建浆砌石挡护3处176m³</v>
          </cell>
          <cell r="G110" t="str">
            <v>一年</v>
          </cell>
          <cell r="H110" t="str">
            <v>改善贫困村生产生活出行条件，受益农户22户74人，其中受益贫困户6户16人</v>
          </cell>
          <cell r="I110">
            <v>1.056</v>
          </cell>
          <cell r="J110">
            <v>6</v>
          </cell>
          <cell r="K110">
            <v>16</v>
          </cell>
          <cell r="L110">
            <v>74</v>
          </cell>
          <cell r="M110">
            <v>6.336</v>
          </cell>
        </row>
        <row r="111">
          <cell r="B111" t="str">
            <v>两河镇迎河村产业路水毁修复工程</v>
          </cell>
          <cell r="C111" t="str">
            <v>迎河村</v>
          </cell>
          <cell r="D111" t="str">
            <v>两河镇</v>
          </cell>
          <cell r="E111" t="str">
            <v>迎河村</v>
          </cell>
          <cell r="F111" t="str">
            <v>新建浆砌石挡护19处1375m³</v>
          </cell>
          <cell r="G111" t="str">
            <v>一年</v>
          </cell>
          <cell r="H111" t="str">
            <v>改善贫困村生产生活出行条件，受益农户241户767人，其中贫困户85户213人</v>
          </cell>
          <cell r="I111">
            <v>0.582352941176471</v>
          </cell>
          <cell r="J111">
            <v>85</v>
          </cell>
          <cell r="K111">
            <v>213</v>
          </cell>
          <cell r="L111">
            <v>767</v>
          </cell>
          <cell r="M111">
            <v>49.5</v>
          </cell>
        </row>
        <row r="112">
          <cell r="B112" t="str">
            <v>两河镇社区产业路水毁修复工程</v>
          </cell>
          <cell r="C112" t="str">
            <v>社区</v>
          </cell>
          <cell r="D112" t="str">
            <v>两河镇</v>
          </cell>
          <cell r="E112" t="str">
            <v>社区</v>
          </cell>
          <cell r="F112" t="str">
            <v>新建浆砌石挡护3处1250m³</v>
          </cell>
          <cell r="G112" t="str">
            <v>一年</v>
          </cell>
          <cell r="H112" t="str">
            <v>改善贫困村生产生活出行条件，受益农户159户535人，其中受益贫困户20户31人</v>
          </cell>
          <cell r="I112">
            <v>2.25</v>
          </cell>
          <cell r="J112">
            <v>20</v>
          </cell>
          <cell r="K112">
            <v>31</v>
          </cell>
          <cell r="L112">
            <v>535</v>
          </cell>
          <cell r="M112">
            <v>45</v>
          </cell>
        </row>
        <row r="113">
          <cell r="B113" t="str">
            <v>两河镇集镇社区产业路水毁修复工程</v>
          </cell>
          <cell r="C113" t="str">
            <v>两河镇集镇社区</v>
          </cell>
          <cell r="D113" t="str">
            <v>两河镇</v>
          </cell>
          <cell r="E113" t="str">
            <v>两河镇集镇社区</v>
          </cell>
          <cell r="F113" t="str">
            <v>新建浆砌石挡护100m³</v>
          </cell>
          <cell r="G113" t="str">
            <v>一年</v>
          </cell>
          <cell r="H113" t="str">
            <v>改善贫困村生产生活出行条件，受益农户159户535人，其中受益贫困户20户31人</v>
          </cell>
          <cell r="I113">
            <v>0.18</v>
          </cell>
          <cell r="J113">
            <v>20</v>
          </cell>
          <cell r="K113">
            <v>31</v>
          </cell>
          <cell r="L113">
            <v>535</v>
          </cell>
          <cell r="M113">
            <v>3.6</v>
          </cell>
        </row>
        <row r="114">
          <cell r="B114" t="str">
            <v>后柳镇中坝村产业路水毁修复工程</v>
          </cell>
          <cell r="C114" t="str">
            <v>中坝村</v>
          </cell>
          <cell r="D114" t="str">
            <v>中坝村</v>
          </cell>
          <cell r="E114" t="str">
            <v>中坝村</v>
          </cell>
          <cell r="F114" t="str">
            <v>修砌挡坎230m³，毛石混凝土495m³，路面修复30㎡，修复水沟150㎡</v>
          </cell>
          <cell r="G114" t="str">
            <v>一年</v>
          </cell>
          <cell r="H114" t="str">
            <v>改善贫困村交通条件，受益农户233户878人，其中受益贫困户23户46人</v>
          </cell>
          <cell r="I114">
            <v>2</v>
          </cell>
          <cell r="J114">
            <v>23</v>
          </cell>
          <cell r="K114">
            <v>46</v>
          </cell>
          <cell r="L114">
            <v>878</v>
          </cell>
          <cell r="M114">
            <v>46</v>
          </cell>
        </row>
        <row r="115">
          <cell r="B115" t="str">
            <v>后柳镇黄村坝至茶园产业路水毁修复工程</v>
          </cell>
          <cell r="C115" t="str">
            <v>黄村坝至茶园</v>
          </cell>
          <cell r="D115" t="str">
            <v>黄村坝</v>
          </cell>
          <cell r="E115" t="str">
            <v>黄村坝至茶园</v>
          </cell>
          <cell r="F115" t="str">
            <v>修砌挡坎300m³，修复路面22㎡</v>
          </cell>
          <cell r="G115" t="str">
            <v>一年</v>
          </cell>
          <cell r="H115" t="str">
            <v>改善贫困村道路交通条件，受益农户203户657人，其中受益贫困户85户211人</v>
          </cell>
          <cell r="I115">
            <v>0.143623529411765</v>
          </cell>
          <cell r="J115">
            <v>85</v>
          </cell>
          <cell r="K115">
            <v>211</v>
          </cell>
          <cell r="L115">
            <v>657</v>
          </cell>
          <cell r="M115">
            <v>12.208</v>
          </cell>
        </row>
        <row r="116">
          <cell r="B116" t="str">
            <v>后柳镇长兴村产业路水毁修复工程</v>
          </cell>
          <cell r="C116" t="str">
            <v>长兴村</v>
          </cell>
          <cell r="D116" t="str">
            <v>长兴村</v>
          </cell>
          <cell r="E116" t="str">
            <v>长兴村</v>
          </cell>
          <cell r="F116" t="str">
            <v>浆砌石坎620m³，新建水沟300㎡</v>
          </cell>
          <cell r="G116" t="str">
            <v>一年</v>
          </cell>
          <cell r="H116" t="str">
            <v>改善贫困村道路交通条件，受益农户45户90人，其中受益贫困户11户33人</v>
          </cell>
          <cell r="I116">
            <v>2.19272727272727</v>
          </cell>
          <cell r="J116">
            <v>11</v>
          </cell>
          <cell r="K116">
            <v>33</v>
          </cell>
          <cell r="L116">
            <v>90</v>
          </cell>
          <cell r="M116">
            <v>24.12</v>
          </cell>
        </row>
        <row r="117">
          <cell r="B117" t="str">
            <v>后柳镇黑沟河产业路水毁修复工程</v>
          </cell>
          <cell r="C117" t="str">
            <v>黑沟河</v>
          </cell>
          <cell r="D117" t="str">
            <v>黑沟河</v>
          </cell>
          <cell r="E117" t="str">
            <v>黑沟河</v>
          </cell>
          <cell r="F117" t="str">
            <v>浆砌石坎360m³</v>
          </cell>
          <cell r="G117" t="str">
            <v>一年</v>
          </cell>
          <cell r="H117" t="str">
            <v>改善贫困村道路交通条件，受益农户59户96人，其中受益贫困户12户31人</v>
          </cell>
          <cell r="I117">
            <v>1.08</v>
          </cell>
          <cell r="J117">
            <v>12</v>
          </cell>
          <cell r="K117">
            <v>31</v>
          </cell>
          <cell r="L117">
            <v>96</v>
          </cell>
          <cell r="M117">
            <v>12.96</v>
          </cell>
        </row>
        <row r="118">
          <cell r="B118" t="str">
            <v>后柳镇前锋村产业路水毁修复工程</v>
          </cell>
          <cell r="C118" t="str">
            <v>前锋村</v>
          </cell>
          <cell r="D118" t="str">
            <v>前锋村</v>
          </cell>
          <cell r="E118" t="str">
            <v>前锋村</v>
          </cell>
          <cell r="F118" t="str">
            <v>浆砌石坎130m³</v>
          </cell>
          <cell r="G118" t="str">
            <v>一年</v>
          </cell>
          <cell r="H118" t="str">
            <v>改善贫困村道路交通条件，受益农户11户42人，其中受益贫困户5户17人</v>
          </cell>
          <cell r="I118">
            <v>0.936</v>
          </cell>
          <cell r="J118">
            <v>5</v>
          </cell>
          <cell r="K118">
            <v>17</v>
          </cell>
          <cell r="L118">
            <v>42</v>
          </cell>
          <cell r="M118">
            <v>4.68</v>
          </cell>
        </row>
        <row r="119">
          <cell r="B119" t="str">
            <v>后柳镇金齐村产业路水毁修复工程</v>
          </cell>
          <cell r="C119" t="str">
            <v>金齐村</v>
          </cell>
          <cell r="D119" t="str">
            <v>金齐村</v>
          </cell>
          <cell r="E119" t="str">
            <v>金齐村</v>
          </cell>
          <cell r="F119" t="str">
            <v>浆砌石坎220m³</v>
          </cell>
          <cell r="G119" t="str">
            <v>一年</v>
          </cell>
          <cell r="H119" t="str">
            <v>改善贫困村道路交通条件，受益农户35户107人，其中受益贫困户18户57人</v>
          </cell>
          <cell r="I119">
            <v>0.44</v>
          </cell>
          <cell r="J119">
            <v>18</v>
          </cell>
          <cell r="K119">
            <v>57</v>
          </cell>
          <cell r="L119">
            <v>107</v>
          </cell>
          <cell r="M119">
            <v>7.92</v>
          </cell>
        </row>
        <row r="120">
          <cell r="B120" t="str">
            <v>后柳镇群英村产业路水毁修复工程</v>
          </cell>
          <cell r="C120" t="str">
            <v>群英村</v>
          </cell>
          <cell r="D120" t="str">
            <v>群英村</v>
          </cell>
          <cell r="E120" t="str">
            <v>群英村</v>
          </cell>
          <cell r="F120" t="str">
            <v>修砌挡坎50m³</v>
          </cell>
          <cell r="G120" t="str">
            <v>一年</v>
          </cell>
          <cell r="H120" t="str">
            <v>改善贫困村道路交通条件，受益农户34户74人，其中受益贫困户7户32人</v>
          </cell>
          <cell r="I120">
            <v>0.257142857142857</v>
          </cell>
          <cell r="J120">
            <v>7</v>
          </cell>
          <cell r="K120">
            <v>32</v>
          </cell>
          <cell r="L120">
            <v>74</v>
          </cell>
          <cell r="M120">
            <v>1.8</v>
          </cell>
        </row>
        <row r="121">
          <cell r="B121" t="str">
            <v>后柳镇柏桥村产业路水毁修复工程</v>
          </cell>
          <cell r="C121" t="str">
            <v>柏桥村</v>
          </cell>
          <cell r="D121" t="str">
            <v>柏桥村</v>
          </cell>
          <cell r="E121" t="str">
            <v>柏桥村</v>
          </cell>
          <cell r="F121" t="str">
            <v>浆砌石坎30m³</v>
          </cell>
          <cell r="G121" t="str">
            <v>一年</v>
          </cell>
          <cell r="H121" t="str">
            <v>改善贫困村道路交通条件，受益农户50户200人，其中受益贫困户14户41人</v>
          </cell>
          <cell r="I121">
            <v>0.0771428571428572</v>
          </cell>
          <cell r="J121">
            <v>14</v>
          </cell>
          <cell r="K121">
            <v>41</v>
          </cell>
          <cell r="L121">
            <v>200</v>
          </cell>
          <cell r="M121">
            <v>1.08</v>
          </cell>
        </row>
        <row r="122">
          <cell r="B122" t="str">
            <v>后柳镇一心村产业路水毁修复工程</v>
          </cell>
          <cell r="C122" t="str">
            <v>一心村</v>
          </cell>
          <cell r="D122" t="str">
            <v>一心村</v>
          </cell>
          <cell r="E122" t="str">
            <v>一心村</v>
          </cell>
          <cell r="F122" t="str">
            <v>浆砌石坎85m³</v>
          </cell>
          <cell r="G122" t="str">
            <v>一年</v>
          </cell>
          <cell r="H122" t="str">
            <v>改善贫困村道路交通条件，受益农户56户110人，其中受益贫困户18户32人</v>
          </cell>
          <cell r="I122">
            <v>0.17</v>
          </cell>
          <cell r="J122">
            <v>18</v>
          </cell>
          <cell r="K122">
            <v>32</v>
          </cell>
          <cell r="L122">
            <v>110</v>
          </cell>
          <cell r="M122">
            <v>3.06</v>
          </cell>
        </row>
        <row r="123">
          <cell r="B123" t="str">
            <v>后柳镇磨石村产业路水毁修复工程</v>
          </cell>
          <cell r="C123" t="str">
            <v>磨石村</v>
          </cell>
          <cell r="D123" t="str">
            <v>磨石村</v>
          </cell>
          <cell r="E123" t="str">
            <v>磨石村</v>
          </cell>
          <cell r="F123" t="str">
            <v>浆砌石坎130m³</v>
          </cell>
          <cell r="G123" t="str">
            <v>一年</v>
          </cell>
          <cell r="H123" t="str">
            <v>改善贫困村道路交通条件，受益农户23户69人，其中受益贫困户2户2人</v>
          </cell>
          <cell r="I123">
            <v>2.34</v>
          </cell>
          <cell r="J123">
            <v>2</v>
          </cell>
          <cell r="K123">
            <v>2</v>
          </cell>
          <cell r="L123">
            <v>69</v>
          </cell>
          <cell r="M123">
            <v>4.68</v>
          </cell>
        </row>
        <row r="124">
          <cell r="B124" t="str">
            <v>后柳镇汉阴沟村产业路水毁修复工程</v>
          </cell>
          <cell r="C124" t="str">
            <v>汉阴沟村</v>
          </cell>
          <cell r="D124" t="str">
            <v>汉阴沟</v>
          </cell>
          <cell r="E124" t="str">
            <v>汉阴沟村</v>
          </cell>
          <cell r="F124" t="str">
            <v>浆砌石坎1200m³</v>
          </cell>
          <cell r="G124" t="str">
            <v>一年</v>
          </cell>
          <cell r="H124" t="str">
            <v>改善贫困村道路交通条件，受益农户12户36人，其中受益贫困户6户12人</v>
          </cell>
          <cell r="I124">
            <v>7.2</v>
          </cell>
          <cell r="J124">
            <v>6</v>
          </cell>
          <cell r="K124">
            <v>12</v>
          </cell>
          <cell r="L124">
            <v>36</v>
          </cell>
          <cell r="M124">
            <v>43.2</v>
          </cell>
        </row>
        <row r="125">
          <cell r="B125" t="str">
            <v>后柳镇一心村二三四组产业路水毁修复工程</v>
          </cell>
          <cell r="C125" t="str">
            <v>一心村二三四组</v>
          </cell>
          <cell r="D125" t="str">
            <v>一心村</v>
          </cell>
          <cell r="E125" t="str">
            <v>一心村二三四组</v>
          </cell>
          <cell r="F125" t="str">
            <v>修复二三四组产业路路基及面板600㎡</v>
          </cell>
          <cell r="G125" t="str">
            <v>一年</v>
          </cell>
          <cell r="H125" t="str">
            <v>改善贫困村道路交通条件，受益农户103户296人，其中受益贫困户32户78人</v>
          </cell>
          <cell r="I125">
            <v>0.65625</v>
          </cell>
          <cell r="J125">
            <v>32</v>
          </cell>
          <cell r="K125">
            <v>78</v>
          </cell>
          <cell r="L125">
            <v>296</v>
          </cell>
          <cell r="M125">
            <v>21</v>
          </cell>
        </row>
        <row r="126">
          <cell r="B126" t="str">
            <v>喜河镇双沟村一组产业路水毁修复工程</v>
          </cell>
          <cell r="C126" t="str">
            <v>双沟村一组</v>
          </cell>
          <cell r="D126" t="str">
            <v>双沟村</v>
          </cell>
          <cell r="E126" t="str">
            <v>双沟村一组</v>
          </cell>
          <cell r="F126" t="str">
            <v>新建浆砌石挡坎520m³</v>
          </cell>
          <cell r="G126" t="str">
            <v>一年</v>
          </cell>
          <cell r="H126" t="str">
            <v>改善贫困村出行条件，受益农户10户31人，其中受益贫困户2户5人</v>
          </cell>
          <cell r="I126">
            <v>9.36</v>
          </cell>
          <cell r="J126">
            <v>2</v>
          </cell>
          <cell r="K126">
            <v>5</v>
          </cell>
          <cell r="L126">
            <v>31</v>
          </cell>
          <cell r="M126">
            <v>18.72</v>
          </cell>
        </row>
        <row r="127">
          <cell r="B127" t="str">
            <v>喜河镇双沟村产业路水毁修复工程</v>
          </cell>
          <cell r="C127" t="str">
            <v>双沟村</v>
          </cell>
          <cell r="D127" t="str">
            <v>双沟村</v>
          </cell>
          <cell r="E127" t="str">
            <v>双沟村</v>
          </cell>
          <cell r="F127" t="str">
            <v>新建浆砌石挡坎4处150m³</v>
          </cell>
          <cell r="G127" t="str">
            <v>一年</v>
          </cell>
          <cell r="H127" t="str">
            <v>改善贫困村出行条件，受益农户6户25人，其中受益贫困户1户6人</v>
          </cell>
          <cell r="I127">
            <v>5.4</v>
          </cell>
          <cell r="J127">
            <v>1</v>
          </cell>
          <cell r="K127">
            <v>6</v>
          </cell>
          <cell r="L127">
            <v>25</v>
          </cell>
          <cell r="M127">
            <v>5.4</v>
          </cell>
        </row>
        <row r="128">
          <cell r="B128" t="str">
            <v>喜河镇蔡河村（蔡河至民强）产业路水毁修复工程</v>
          </cell>
          <cell r="C128" t="str">
            <v>蔡河村（蔡河至民强）</v>
          </cell>
          <cell r="D128" t="str">
            <v>蔡河村</v>
          </cell>
          <cell r="E128" t="str">
            <v>蔡河村（蔡河至民强）</v>
          </cell>
          <cell r="F128" t="str">
            <v>新建浆砌石挡坎300m³</v>
          </cell>
          <cell r="G128" t="str">
            <v>一年</v>
          </cell>
          <cell r="H128" t="str">
            <v>改善贫困村出行条件，，受益农户190户632人，其中受益贫困户82户248人</v>
          </cell>
          <cell r="I128">
            <v>0.131707317073171</v>
          </cell>
          <cell r="J128">
            <v>82</v>
          </cell>
          <cell r="K128">
            <v>248</v>
          </cell>
          <cell r="L128">
            <v>632</v>
          </cell>
          <cell r="M128">
            <v>10.8</v>
          </cell>
        </row>
        <row r="129">
          <cell r="B129" t="str">
            <v>喜河镇晨光村产业路水毁修复工程</v>
          </cell>
          <cell r="C129" t="str">
            <v>晨光村</v>
          </cell>
          <cell r="D129" t="str">
            <v>晨光村</v>
          </cell>
          <cell r="E129" t="str">
            <v>晨光村</v>
          </cell>
          <cell r="F129" t="str">
            <v>路面悬空破损，硬化路面700m²</v>
          </cell>
          <cell r="G129" t="str">
            <v>一年</v>
          </cell>
          <cell r="H129" t="str">
            <v>改善贫困村出行条件，受益农户9户24人，其中受益贫困户3户10人</v>
          </cell>
          <cell r="I129">
            <v>3.73333333333333</v>
          </cell>
          <cell r="J129">
            <v>3</v>
          </cell>
          <cell r="K129">
            <v>10</v>
          </cell>
          <cell r="L129">
            <v>24</v>
          </cell>
          <cell r="M129">
            <v>11.2</v>
          </cell>
        </row>
        <row r="130">
          <cell r="B130" t="str">
            <v>喜河镇福星村产业路水毁修复工程</v>
          </cell>
          <cell r="C130" t="str">
            <v>福星村</v>
          </cell>
          <cell r="D130" t="str">
            <v>福星村</v>
          </cell>
          <cell r="E130" t="str">
            <v>福星村</v>
          </cell>
          <cell r="F130" t="str">
            <v>新建浆砌石挡坎2处80m³</v>
          </cell>
          <cell r="G130" t="str">
            <v>一年</v>
          </cell>
          <cell r="H130" t="str">
            <v>改善贫困村出行条件，受益农户155户520人，其中受益贫困户48户136人</v>
          </cell>
          <cell r="I130">
            <v>0.06</v>
          </cell>
          <cell r="J130">
            <v>48</v>
          </cell>
          <cell r="K130">
            <v>136</v>
          </cell>
          <cell r="L130">
            <v>520</v>
          </cell>
          <cell r="M130">
            <v>2.88</v>
          </cell>
        </row>
        <row r="131">
          <cell r="B131" t="str">
            <v>喜河镇中心村村委会挡坎、产业路水毁修复工程</v>
          </cell>
          <cell r="C131" t="str">
            <v>中心村村委会挡坎、</v>
          </cell>
          <cell r="D131" t="str">
            <v>中心村</v>
          </cell>
          <cell r="E131" t="str">
            <v>中心村村委会挡坎、</v>
          </cell>
          <cell r="F131" t="str">
            <v>新建浆砌石挡坎125m³</v>
          </cell>
          <cell r="G131" t="str">
            <v>一年</v>
          </cell>
          <cell r="H131" t="str">
            <v>改善贫困村出行条件，受益农户178户572人，其中受益贫困户54户130人</v>
          </cell>
          <cell r="I131">
            <v>0.0833333333333333</v>
          </cell>
          <cell r="J131">
            <v>54</v>
          </cell>
          <cell r="K131">
            <v>130</v>
          </cell>
          <cell r="L131">
            <v>572</v>
          </cell>
          <cell r="M131">
            <v>4.5</v>
          </cell>
        </row>
        <row r="132">
          <cell r="B132" t="str">
            <v>喜河镇档山至团结产业路水毁修复工程</v>
          </cell>
          <cell r="C132" t="str">
            <v>档山至团结</v>
          </cell>
          <cell r="D132" t="str">
            <v>档山至</v>
          </cell>
          <cell r="E132" t="str">
            <v>档山至团结</v>
          </cell>
          <cell r="F132" t="str">
            <v>新建0.3公里护坡挡墙1350m³</v>
          </cell>
          <cell r="G132" t="str">
            <v>一年</v>
          </cell>
          <cell r="H132" t="str">
            <v>改善贫困村出行条件，受益农户25户86人，其中受益贫困户11户38人</v>
          </cell>
          <cell r="I132">
            <v>4.41818181818182</v>
          </cell>
          <cell r="J132">
            <v>11</v>
          </cell>
          <cell r="K132">
            <v>38</v>
          </cell>
          <cell r="L132">
            <v>86</v>
          </cell>
          <cell r="M132">
            <v>48.6</v>
          </cell>
        </row>
        <row r="133">
          <cell r="B133" t="str">
            <v>喜河镇田心村产业路水毁修复工程</v>
          </cell>
          <cell r="C133" t="str">
            <v>田心村</v>
          </cell>
          <cell r="D133" t="str">
            <v>田心村</v>
          </cell>
          <cell r="E133" t="str">
            <v>田心村</v>
          </cell>
          <cell r="F133" t="str">
            <v>新建浆砌石挡坎2处170m³</v>
          </cell>
          <cell r="G133" t="str">
            <v>一年</v>
          </cell>
          <cell r="H133" t="str">
            <v>改善贫困村出行条件，受益农户23户69人，其中受益贫困户18户39人</v>
          </cell>
          <cell r="I133">
            <v>0.34</v>
          </cell>
          <cell r="J133">
            <v>18</v>
          </cell>
          <cell r="K133">
            <v>39</v>
          </cell>
          <cell r="L133">
            <v>69</v>
          </cell>
          <cell r="M133">
            <v>6.12</v>
          </cell>
        </row>
        <row r="134">
          <cell r="B134" t="str">
            <v>喜河镇喜河镇蔡河产业路水毁修复工程</v>
          </cell>
          <cell r="C134" t="str">
            <v>喜河镇蔡河</v>
          </cell>
          <cell r="D134" t="str">
            <v>喜河镇</v>
          </cell>
          <cell r="E134" t="str">
            <v>蔡河村</v>
          </cell>
          <cell r="F134" t="str">
            <v>修复产业路路基7.2公里</v>
          </cell>
          <cell r="G134" t="str">
            <v>一年</v>
          </cell>
          <cell r="H134" t="str">
            <v>改善贫困村出行条件，受益农户190户632人，其中受益贫困户82户248人</v>
          </cell>
          <cell r="I134">
            <v>0.365853658536585</v>
          </cell>
          <cell r="J134">
            <v>82</v>
          </cell>
          <cell r="K134">
            <v>248</v>
          </cell>
          <cell r="L134">
            <v>632</v>
          </cell>
          <cell r="M134">
            <v>30</v>
          </cell>
        </row>
        <row r="135">
          <cell r="B135" t="str">
            <v>喜河镇双沟村一组产业路水毁修复工程</v>
          </cell>
          <cell r="C135" t="str">
            <v>喜河镇双沟村一组</v>
          </cell>
          <cell r="D135" t="str">
            <v>喜河镇</v>
          </cell>
          <cell r="E135" t="str">
            <v>双沟村一组</v>
          </cell>
          <cell r="F135" t="str">
            <v>修复产业路路基1.35公里</v>
          </cell>
          <cell r="G135" t="str">
            <v>一年</v>
          </cell>
          <cell r="H135" t="str">
            <v>改善贫困村出行条件，受益农户10户31人，其中受益贫困户2户5人</v>
          </cell>
          <cell r="I135">
            <v>5</v>
          </cell>
          <cell r="J135">
            <v>2</v>
          </cell>
          <cell r="K135">
            <v>5</v>
          </cell>
          <cell r="L135">
            <v>31</v>
          </cell>
          <cell r="M135">
            <v>10</v>
          </cell>
        </row>
        <row r="136">
          <cell r="B136" t="str">
            <v>喜河镇树林村4-7组产业路水毁修复工程</v>
          </cell>
          <cell r="C136" t="str">
            <v>喜河镇树林村4-7组</v>
          </cell>
          <cell r="D136" t="str">
            <v>喜河镇</v>
          </cell>
          <cell r="E136" t="str">
            <v>树林村4-7组</v>
          </cell>
          <cell r="F136" t="str">
            <v>修复产业路路基2.89公里</v>
          </cell>
          <cell r="G136" t="str">
            <v>一年</v>
          </cell>
          <cell r="H136" t="str">
            <v>改善贫困村出行条件，受益农户254户837人，其中受益贫困户83户246人</v>
          </cell>
          <cell r="I136">
            <v>0.120481927710843</v>
          </cell>
          <cell r="J136">
            <v>83</v>
          </cell>
          <cell r="K136">
            <v>246</v>
          </cell>
          <cell r="L136">
            <v>837</v>
          </cell>
          <cell r="M136">
            <v>10</v>
          </cell>
        </row>
        <row r="137">
          <cell r="B137" t="str">
            <v>熨斗镇高兴村产业路水毁修复工程</v>
          </cell>
          <cell r="C137" t="str">
            <v>高兴村</v>
          </cell>
          <cell r="D137" t="str">
            <v>熨斗镇</v>
          </cell>
          <cell r="E137" t="str">
            <v>高兴村</v>
          </cell>
          <cell r="F137" t="str">
            <v>修浆砌石挡墙516m³</v>
          </cell>
          <cell r="G137" t="str">
            <v>一年</v>
          </cell>
          <cell r="H137" t="str">
            <v>改善贫困村生活生产条件，受益农户44户174人，其中受益贫困户11户43人</v>
          </cell>
          <cell r="I137">
            <v>1.68872727272727</v>
          </cell>
          <cell r="J137">
            <v>11</v>
          </cell>
          <cell r="K137">
            <v>43</v>
          </cell>
          <cell r="L137">
            <v>174</v>
          </cell>
          <cell r="M137">
            <v>18.576</v>
          </cell>
        </row>
        <row r="138">
          <cell r="B138" t="str">
            <v>熨斗镇金星村产业路水毁修复工程</v>
          </cell>
          <cell r="C138" t="str">
            <v>金星村</v>
          </cell>
          <cell r="D138" t="str">
            <v>金星村</v>
          </cell>
          <cell r="E138" t="str">
            <v>金星村</v>
          </cell>
          <cell r="F138" t="str">
            <v>修浆砌石挡墙1962.93m³</v>
          </cell>
          <cell r="G138" t="str">
            <v>一年</v>
          </cell>
          <cell r="H138" t="str">
            <v>改善贫困村生活生产条件，受益农户82户285人，其中受益贫困户49户156人</v>
          </cell>
          <cell r="I138">
            <v>1.44215102040816</v>
          </cell>
          <cell r="J138">
            <v>49</v>
          </cell>
          <cell r="K138">
            <v>156</v>
          </cell>
          <cell r="L138">
            <v>285</v>
          </cell>
          <cell r="M138">
            <v>70.6654</v>
          </cell>
        </row>
        <row r="139">
          <cell r="B139" t="str">
            <v>熨斗镇麦坪村产业路水毁修复工程</v>
          </cell>
          <cell r="C139" t="str">
            <v>麦坪村</v>
          </cell>
          <cell r="D139" t="str">
            <v>麦坪村</v>
          </cell>
          <cell r="E139" t="str">
            <v>麦坪村</v>
          </cell>
          <cell r="F139" t="str">
            <v>修浆砌石挡墙4处808.6㎡</v>
          </cell>
          <cell r="G139" t="str">
            <v>一年</v>
          </cell>
          <cell r="H139" t="str">
            <v>改善贫困村生活生产条件，受益农户77户294人，其中受益贫困户48户182人</v>
          </cell>
          <cell r="I139">
            <v>0.60645</v>
          </cell>
          <cell r="J139">
            <v>48</v>
          </cell>
          <cell r="K139">
            <v>182</v>
          </cell>
          <cell r="L139">
            <v>294</v>
          </cell>
          <cell r="M139">
            <v>29.1096</v>
          </cell>
        </row>
        <row r="140">
          <cell r="B140" t="str">
            <v>熨斗镇板长村清林山产业路水毁修复工程</v>
          </cell>
          <cell r="C140" t="str">
            <v>板长村清林山</v>
          </cell>
          <cell r="D140" t="str">
            <v>板长村</v>
          </cell>
          <cell r="E140" t="str">
            <v>板长村清林山</v>
          </cell>
          <cell r="F140" t="str">
            <v>修浆砌石挡墙420m³</v>
          </cell>
          <cell r="G140" t="str">
            <v>一年</v>
          </cell>
          <cell r="H140" t="str">
            <v>改善贫困村生活生产条件，受益农户13户55人，其中受益贫困户5户20人</v>
          </cell>
          <cell r="I140">
            <v>3.024</v>
          </cell>
          <cell r="J140">
            <v>5</v>
          </cell>
          <cell r="K140">
            <v>20</v>
          </cell>
          <cell r="L140">
            <v>55</v>
          </cell>
          <cell r="M140">
            <v>15.12</v>
          </cell>
        </row>
        <row r="141">
          <cell r="B141" t="str">
            <v>熨斗镇茨林村产业路水毁修复工程</v>
          </cell>
          <cell r="C141" t="str">
            <v>茨林村</v>
          </cell>
          <cell r="D141" t="str">
            <v>茨林村</v>
          </cell>
          <cell r="E141" t="str">
            <v>茨林村</v>
          </cell>
          <cell r="F141" t="str">
            <v>修浆砌石挡墙45.1m³</v>
          </cell>
          <cell r="G141" t="str">
            <v>一年</v>
          </cell>
          <cell r="H141" t="str">
            <v>改善贫困村生活生产条件，受益农户69户 163人，其中受益贫困户17户53人</v>
          </cell>
          <cell r="I141">
            <v>0.0955058823529412</v>
          </cell>
          <cell r="J141">
            <v>17</v>
          </cell>
          <cell r="K141">
            <v>53</v>
          </cell>
          <cell r="L141">
            <v>163</v>
          </cell>
          <cell r="M141">
            <v>1.6236</v>
          </cell>
        </row>
        <row r="142">
          <cell r="B142" t="str">
            <v>熨斗镇先联村产业路水毁修复工程</v>
          </cell>
          <cell r="C142" t="str">
            <v>先联村</v>
          </cell>
          <cell r="D142" t="str">
            <v>先联村</v>
          </cell>
          <cell r="E142" t="str">
            <v>先联村</v>
          </cell>
          <cell r="F142" t="str">
            <v>修浆砌石挡墙854.82m³</v>
          </cell>
          <cell r="G142" t="str">
            <v>一年</v>
          </cell>
          <cell r="H142" t="str">
            <v>改善贫困村生活生产条件，受益农户92户216人，其中受益贫困户32户 76人</v>
          </cell>
          <cell r="I142">
            <v>0.961671875</v>
          </cell>
          <cell r="J142">
            <v>32</v>
          </cell>
          <cell r="K142">
            <v>76</v>
          </cell>
          <cell r="L142">
            <v>216</v>
          </cell>
          <cell r="M142">
            <v>30.7735</v>
          </cell>
        </row>
        <row r="143">
          <cell r="B143" t="str">
            <v>熨斗镇先联四组产业路水毁修复工程</v>
          </cell>
          <cell r="C143" t="str">
            <v>先联四组</v>
          </cell>
          <cell r="D143" t="str">
            <v>先联四</v>
          </cell>
          <cell r="E143" t="str">
            <v>先联四组</v>
          </cell>
          <cell r="F143" t="str">
            <v>修复6²宽路基1.5公里</v>
          </cell>
          <cell r="G143" t="str">
            <v>一年</v>
          </cell>
          <cell r="H143" t="str">
            <v>改善贫困村生活生产条件，受益农户88户196人，其中受益贫困户29户83人</v>
          </cell>
          <cell r="I143">
            <v>0.689655172413793</v>
          </cell>
          <cell r="J143">
            <v>29</v>
          </cell>
          <cell r="K143">
            <v>83</v>
          </cell>
          <cell r="L143">
            <v>196</v>
          </cell>
          <cell r="M143">
            <v>20</v>
          </cell>
        </row>
        <row r="144">
          <cell r="B144" t="str">
            <v>熨斗镇板长村产业路水毁修复工程</v>
          </cell>
          <cell r="C144" t="str">
            <v>板长村</v>
          </cell>
          <cell r="D144" t="str">
            <v>板长村</v>
          </cell>
          <cell r="E144" t="str">
            <v>板长村</v>
          </cell>
          <cell r="F144" t="str">
            <v>修复破损路面2800㎡，浆砌石600m³</v>
          </cell>
          <cell r="G144" t="str">
            <v>一年</v>
          </cell>
          <cell r="H144" t="str">
            <v>改善贫困村生活生产条件，受益农户64户212人，其中受益贫困户32户102人</v>
          </cell>
          <cell r="I144">
            <v>2.075</v>
          </cell>
          <cell r="J144">
            <v>32</v>
          </cell>
          <cell r="K144">
            <v>102</v>
          </cell>
          <cell r="L144">
            <v>212</v>
          </cell>
          <cell r="M144">
            <v>66.4</v>
          </cell>
        </row>
        <row r="145">
          <cell r="B145" t="str">
            <v>中池镇堰坪村七组大堰沟村产业路水毁修复工程</v>
          </cell>
          <cell r="C145" t="str">
            <v>堰坪村七组大堰沟村</v>
          </cell>
          <cell r="D145" t="str">
            <v>堰坪村</v>
          </cell>
          <cell r="E145" t="str">
            <v>堰坪村七组大堰沟村</v>
          </cell>
          <cell r="F145" t="str">
            <v>修复浆砌石挡坎340m³</v>
          </cell>
          <cell r="G145" t="str">
            <v>一年</v>
          </cell>
          <cell r="H145" t="str">
            <v>改善贫困村交通出行条件，受益农户25户73人，其中受益贫困户7户20人</v>
          </cell>
          <cell r="I145">
            <v>1.74857142857143</v>
          </cell>
          <cell r="J145">
            <v>7</v>
          </cell>
          <cell r="K145">
            <v>20</v>
          </cell>
          <cell r="L145">
            <v>73</v>
          </cell>
          <cell r="M145">
            <v>12.24</v>
          </cell>
        </row>
        <row r="146">
          <cell r="B146" t="str">
            <v>中池镇青泥涧村产业路水毁修复工程</v>
          </cell>
          <cell r="C146" t="str">
            <v>青泥涧村</v>
          </cell>
          <cell r="D146" t="str">
            <v>青泥涧</v>
          </cell>
          <cell r="E146" t="str">
            <v>青泥涧村</v>
          </cell>
          <cell r="F146" t="str">
            <v>修复浆砌石挡坎2处440m³，混凝土90m³，路面硬化400㎡</v>
          </cell>
          <cell r="G146" t="str">
            <v>一年</v>
          </cell>
          <cell r="H146" t="str">
            <v>改善贫困村交通出行条件，受益农户35户117人，其中受益贫困户16户45人</v>
          </cell>
          <cell r="I146">
            <v>1.78125</v>
          </cell>
          <cell r="J146">
            <v>16</v>
          </cell>
          <cell r="K146">
            <v>45</v>
          </cell>
          <cell r="L146">
            <v>117</v>
          </cell>
          <cell r="M146">
            <v>28.5</v>
          </cell>
        </row>
        <row r="147">
          <cell r="B147" t="str">
            <v>中池镇西沙河村八组产业路水毁修复工程</v>
          </cell>
          <cell r="C147" t="str">
            <v>西沙河村八组</v>
          </cell>
          <cell r="D147" t="str">
            <v>西沙河</v>
          </cell>
          <cell r="E147" t="str">
            <v>西沙河村八组</v>
          </cell>
          <cell r="F147" t="str">
            <v>修复浆砌石挡坎250m³</v>
          </cell>
          <cell r="G147" t="str">
            <v>一年</v>
          </cell>
          <cell r="H147" t="str">
            <v>改善贫困村交通出行条件，受益农户51户176人，其中受益贫困户21户69人</v>
          </cell>
          <cell r="I147">
            <v>0.428571428571429</v>
          </cell>
          <cell r="J147">
            <v>21</v>
          </cell>
          <cell r="K147">
            <v>69</v>
          </cell>
          <cell r="L147">
            <v>176</v>
          </cell>
          <cell r="M147">
            <v>9</v>
          </cell>
        </row>
        <row r="148">
          <cell r="B148" t="str">
            <v>中池镇西沙河村七组产业路水毁修复工程</v>
          </cell>
          <cell r="C148" t="str">
            <v>西沙河村七组</v>
          </cell>
          <cell r="D148" t="str">
            <v>西沙河</v>
          </cell>
          <cell r="E148" t="str">
            <v>西沙河村七组</v>
          </cell>
          <cell r="F148" t="str">
            <v>修复浆砌石挡坎250m³</v>
          </cell>
          <cell r="G148" t="str">
            <v>一年</v>
          </cell>
          <cell r="H148" t="str">
            <v>改善贫困村交通出行条件，受益农户12户46人，其中受益贫困户5户17人</v>
          </cell>
          <cell r="I148">
            <v>1.8</v>
          </cell>
          <cell r="J148">
            <v>5</v>
          </cell>
          <cell r="K148">
            <v>17</v>
          </cell>
          <cell r="L148">
            <v>46</v>
          </cell>
          <cell r="M148">
            <v>9</v>
          </cell>
        </row>
        <row r="149">
          <cell r="B149" t="str">
            <v>中池镇老湾村产业路水毁修复工程</v>
          </cell>
          <cell r="C149" t="str">
            <v>老湾村</v>
          </cell>
          <cell r="D149" t="str">
            <v>老湾村</v>
          </cell>
          <cell r="E149" t="str">
            <v>老湾村</v>
          </cell>
          <cell r="F149" t="str">
            <v>修复浆砌石挡坎2处312m³</v>
          </cell>
          <cell r="G149" t="str">
            <v>一年</v>
          </cell>
          <cell r="H149" t="str">
            <v>改善贫困村交通出行条件，受益农户57户182人，其中受益贫困户13户41人</v>
          </cell>
          <cell r="I149">
            <v>0.863846153846154</v>
          </cell>
          <cell r="J149">
            <v>13</v>
          </cell>
          <cell r="K149">
            <v>41</v>
          </cell>
          <cell r="L149">
            <v>182</v>
          </cell>
          <cell r="M149">
            <v>11.23</v>
          </cell>
        </row>
        <row r="150">
          <cell r="B150" t="str">
            <v>迎丰镇火石沟产业路水毁修复工程</v>
          </cell>
          <cell r="C150" t="str">
            <v>火石沟</v>
          </cell>
          <cell r="D150" t="str">
            <v>火石沟</v>
          </cell>
          <cell r="E150" t="str">
            <v>火石沟</v>
          </cell>
          <cell r="F150" t="str">
            <v>砌筑挡墙415m³</v>
          </cell>
          <cell r="G150" t="str">
            <v>一年</v>
          </cell>
          <cell r="H150" t="str">
            <v>改善贫困村交通出行条件，受益农户298户901人，其中受益贫困户83户230人</v>
          </cell>
          <cell r="I150">
            <v>0.18</v>
          </cell>
          <cell r="J150">
            <v>83</v>
          </cell>
          <cell r="K150">
            <v>230</v>
          </cell>
          <cell r="L150">
            <v>901</v>
          </cell>
          <cell r="M150">
            <v>14.94</v>
          </cell>
        </row>
        <row r="151">
          <cell r="B151" t="str">
            <v>迎丰镇迎丰至云川产业路水毁修复工程</v>
          </cell>
          <cell r="C151" t="str">
            <v>迎丰至云川</v>
          </cell>
          <cell r="D151" t="str">
            <v>迎丰至</v>
          </cell>
          <cell r="E151" t="str">
            <v>迎丰至云川</v>
          </cell>
          <cell r="F151" t="str">
            <v>砌筑挡墙738m³，修复路面120㎡</v>
          </cell>
          <cell r="G151" t="str">
            <v>一年</v>
          </cell>
          <cell r="H151" t="str">
            <v>改善贫困村交通出行条件，受益农户298户901人，其中受益贫困户83户230人</v>
          </cell>
          <cell r="I151">
            <v>0.343132530120482</v>
          </cell>
          <cell r="J151">
            <v>83</v>
          </cell>
          <cell r="K151">
            <v>230</v>
          </cell>
          <cell r="L151">
            <v>901</v>
          </cell>
          <cell r="M151">
            <v>28.48</v>
          </cell>
        </row>
        <row r="152">
          <cell r="B152" t="str">
            <v>迎丰镇三湾小沟产业路水毁修复工程</v>
          </cell>
          <cell r="C152" t="str">
            <v>三湾小沟</v>
          </cell>
          <cell r="D152" t="str">
            <v>三湾小</v>
          </cell>
          <cell r="E152" t="str">
            <v>三湾小沟</v>
          </cell>
          <cell r="F152" t="str">
            <v>修复浆砌石挡坎580m³</v>
          </cell>
          <cell r="G152" t="str">
            <v>一年</v>
          </cell>
          <cell r="H152" t="str">
            <v>改善贫困村交通出行条件，受益农户170户460人，其中受益贫困户30户63人</v>
          </cell>
          <cell r="I152">
            <v>0.696</v>
          </cell>
          <cell r="J152">
            <v>30</v>
          </cell>
          <cell r="K152">
            <v>63</v>
          </cell>
          <cell r="L152">
            <v>460</v>
          </cell>
          <cell r="M152">
            <v>20.88</v>
          </cell>
        </row>
        <row r="153">
          <cell r="B153" t="str">
            <v>迎丰镇迎丰沟产业路水毁修复工程</v>
          </cell>
          <cell r="C153" t="str">
            <v>迎丰沟</v>
          </cell>
          <cell r="D153" t="str">
            <v>迎丰沟</v>
          </cell>
          <cell r="E153" t="str">
            <v>迎丰沟</v>
          </cell>
          <cell r="F153" t="str">
            <v>修复浆砌石挡坎340m³</v>
          </cell>
          <cell r="G153" t="str">
            <v>一年</v>
          </cell>
          <cell r="H153" t="str">
            <v>改善贫困村交通出行条件，受益农户441户1293人，其中受益贫困户127户352人</v>
          </cell>
          <cell r="I153">
            <v>0.0963779527559055</v>
          </cell>
          <cell r="J153">
            <v>127</v>
          </cell>
          <cell r="K153">
            <v>352</v>
          </cell>
          <cell r="L153">
            <v>1293</v>
          </cell>
          <cell r="M153">
            <v>12.24</v>
          </cell>
        </row>
        <row r="154">
          <cell r="B154" t="str">
            <v>迎丰镇弓箭沟产业路水毁修复工程</v>
          </cell>
          <cell r="C154" t="str">
            <v>弓箭沟</v>
          </cell>
          <cell r="D154" t="str">
            <v>弓箭沟</v>
          </cell>
          <cell r="E154" t="str">
            <v>弓箭沟</v>
          </cell>
          <cell r="F154" t="str">
            <v>修复浆砌石挡坎100m³</v>
          </cell>
          <cell r="G154" t="str">
            <v>一年</v>
          </cell>
          <cell r="H154" t="str">
            <v>改善贫困村交通出行条件，受益农户201户662人，其中受益贫困户95户315人</v>
          </cell>
          <cell r="I154">
            <v>0.0378947368421053</v>
          </cell>
          <cell r="J154">
            <v>95</v>
          </cell>
          <cell r="K154">
            <v>315</v>
          </cell>
          <cell r="L154">
            <v>662</v>
          </cell>
          <cell r="M154">
            <v>3.6</v>
          </cell>
        </row>
        <row r="155">
          <cell r="B155" t="str">
            <v>迎丰镇红花坪产业路水毁修复工程</v>
          </cell>
          <cell r="C155" t="str">
            <v>红花坪</v>
          </cell>
          <cell r="D155" t="str">
            <v>红花坪</v>
          </cell>
          <cell r="E155" t="str">
            <v>红花坪</v>
          </cell>
          <cell r="F155" t="str">
            <v>修复浆砌石挡坎131m³，埋设涵管8m</v>
          </cell>
          <cell r="G155" t="str">
            <v>一年</v>
          </cell>
          <cell r="H155" t="str">
            <v>改善贫困村交通出行条件，受益农户321户1078人，其中受益贫困户130户423人</v>
          </cell>
          <cell r="I155">
            <v>0.0455384615384615</v>
          </cell>
          <cell r="J155">
            <v>130</v>
          </cell>
          <cell r="K155">
            <v>423</v>
          </cell>
          <cell r="L155">
            <v>1078</v>
          </cell>
          <cell r="M155">
            <v>5.92</v>
          </cell>
        </row>
        <row r="156">
          <cell r="B156" t="str">
            <v>迎丰镇红花坪七组产业路水毁修复工程</v>
          </cell>
          <cell r="C156" t="str">
            <v>红花坪七组</v>
          </cell>
          <cell r="D156" t="str">
            <v>红花坪</v>
          </cell>
          <cell r="E156" t="str">
            <v>红花坪七组</v>
          </cell>
          <cell r="F156" t="str">
            <v>修复浆砌石挡坎47m³</v>
          </cell>
          <cell r="G156" t="str">
            <v>一年</v>
          </cell>
          <cell r="H156" t="str">
            <v>改善贫困村交通出行条件，受益农户321户1078人，其中受益贫困户130户423人</v>
          </cell>
          <cell r="I156">
            <v>0.013</v>
          </cell>
          <cell r="J156">
            <v>130</v>
          </cell>
          <cell r="K156">
            <v>423</v>
          </cell>
          <cell r="L156">
            <v>1078</v>
          </cell>
          <cell r="M156">
            <v>1.69</v>
          </cell>
        </row>
        <row r="157">
          <cell r="B157" t="str">
            <v>迎丰镇庙梁二组产业路水毁修复工程</v>
          </cell>
          <cell r="C157" t="str">
            <v>庙梁二组</v>
          </cell>
          <cell r="D157" t="str">
            <v>庙梁二</v>
          </cell>
          <cell r="E157" t="str">
            <v>庙梁二组</v>
          </cell>
          <cell r="F157" t="str">
            <v>修复浆砌石挡坎150m³</v>
          </cell>
          <cell r="G157" t="str">
            <v>一年</v>
          </cell>
          <cell r="H157" t="str">
            <v>改善贫困村交通出行条件，受益农户181户564人，其中受益贫困户60户188人</v>
          </cell>
          <cell r="I157">
            <v>0.09</v>
          </cell>
          <cell r="J157">
            <v>60</v>
          </cell>
          <cell r="K157">
            <v>188</v>
          </cell>
          <cell r="L157">
            <v>564</v>
          </cell>
          <cell r="M157">
            <v>5.4</v>
          </cell>
        </row>
        <row r="158">
          <cell r="B158" t="str">
            <v>迎丰镇新庄产业路水毁修复工程</v>
          </cell>
          <cell r="C158" t="str">
            <v>新庄</v>
          </cell>
          <cell r="D158" t="str">
            <v>新庄</v>
          </cell>
          <cell r="E158" t="str">
            <v>新庄</v>
          </cell>
          <cell r="F158" t="str">
            <v>修复浆砌石挡坎689m³</v>
          </cell>
          <cell r="G158" t="str">
            <v>一年</v>
          </cell>
          <cell r="H158" t="str">
            <v>改善贫困村交通出行条件，受益农户186户598人，其中受益贫困户105户347人</v>
          </cell>
          <cell r="I158">
            <v>0.236190476190476</v>
          </cell>
          <cell r="J158">
            <v>105</v>
          </cell>
          <cell r="K158">
            <v>347</v>
          </cell>
          <cell r="L158">
            <v>598</v>
          </cell>
          <cell r="M158">
            <v>24.8</v>
          </cell>
        </row>
        <row r="159">
          <cell r="B159" t="str">
            <v>迎丰镇香炉沟产业路水毁修复工程</v>
          </cell>
          <cell r="C159" t="str">
            <v>香炉沟</v>
          </cell>
          <cell r="D159" t="str">
            <v>香炉沟</v>
          </cell>
          <cell r="E159" t="str">
            <v>香炉沟</v>
          </cell>
          <cell r="F159" t="str">
            <v>修复浆砌石挡坎480m³，修复路基870m³，埋设涵管6m</v>
          </cell>
          <cell r="G159" t="str">
            <v>一年</v>
          </cell>
          <cell r="H159" t="str">
            <v>改善贫困村交通出行条件，受益农户186户598人，其中受益贫困户105户347人</v>
          </cell>
          <cell r="I159">
            <v>0.396571428571429</v>
          </cell>
          <cell r="J159">
            <v>105</v>
          </cell>
          <cell r="K159">
            <v>347</v>
          </cell>
          <cell r="L159">
            <v>598</v>
          </cell>
          <cell r="M159">
            <v>41.64</v>
          </cell>
        </row>
        <row r="160">
          <cell r="B160" t="str">
            <v>迎丰镇梧桐寺村八组产业路水毁修复工程</v>
          </cell>
          <cell r="C160" t="str">
            <v>梧桐寺村八组</v>
          </cell>
          <cell r="D160" t="str">
            <v>梧桐寺</v>
          </cell>
          <cell r="E160" t="str">
            <v>梧桐寺村八组</v>
          </cell>
          <cell r="F160" t="str">
            <v>修复路基及路面0.35公里</v>
          </cell>
          <cell r="G160" t="str">
            <v>一年</v>
          </cell>
          <cell r="H160" t="str">
            <v>改善贫困村交通出行条件，受益农户295户913人，其中受益贫困户125户357人</v>
          </cell>
          <cell r="I160">
            <v>0.1136</v>
          </cell>
          <cell r="J160">
            <v>125</v>
          </cell>
          <cell r="K160">
            <v>357</v>
          </cell>
          <cell r="L160">
            <v>913</v>
          </cell>
          <cell r="M160">
            <v>14.2</v>
          </cell>
        </row>
        <row r="161">
          <cell r="B161" t="str">
            <v>云雾山镇板桥村产业路水毁修复工程</v>
          </cell>
          <cell r="C161" t="str">
            <v>板桥村</v>
          </cell>
          <cell r="D161" t="str">
            <v>板桥村</v>
          </cell>
          <cell r="E161" t="str">
            <v>板桥村</v>
          </cell>
          <cell r="F161" t="str">
            <v>修复浆砌挡坎450m³、修复路面24.5㎡</v>
          </cell>
          <cell r="G161" t="str">
            <v>一年</v>
          </cell>
          <cell r="H161" t="str">
            <v>改善贫困村交通条件，受益农户14户56人，其中受益贫困户2户10人</v>
          </cell>
          <cell r="I161">
            <v>8.296</v>
          </cell>
          <cell r="J161">
            <v>2</v>
          </cell>
          <cell r="K161">
            <v>10</v>
          </cell>
          <cell r="L161">
            <v>56</v>
          </cell>
          <cell r="M161">
            <v>16.592</v>
          </cell>
        </row>
        <row r="162">
          <cell r="B162" t="str">
            <v>云雾山镇双河村产业路水毁修复工程</v>
          </cell>
          <cell r="C162" t="str">
            <v>双河村</v>
          </cell>
          <cell r="D162" t="str">
            <v>双河村</v>
          </cell>
          <cell r="E162" t="str">
            <v>双河村</v>
          </cell>
          <cell r="F162" t="str">
            <v>修复浆砌石400m³修复路面硬化100㎡水沟损毁4.5km</v>
          </cell>
          <cell r="G162" t="str">
            <v>一年</v>
          </cell>
          <cell r="H162" t="str">
            <v>改善贫困村交通条件，受益农户139户422人，其中受益贫困户61户157人</v>
          </cell>
          <cell r="I162">
            <v>0.704918032786885</v>
          </cell>
          <cell r="J162">
            <v>61</v>
          </cell>
          <cell r="K162">
            <v>157</v>
          </cell>
          <cell r="L162">
            <v>422</v>
          </cell>
          <cell r="M162">
            <v>43</v>
          </cell>
        </row>
        <row r="163">
          <cell r="B163" t="str">
            <v>云雾山镇松树沟村产业路水毁修复工程</v>
          </cell>
          <cell r="C163" t="str">
            <v>松树沟村</v>
          </cell>
          <cell r="D163" t="str">
            <v>松树沟</v>
          </cell>
          <cell r="E163" t="str">
            <v>松树沟村</v>
          </cell>
          <cell r="F163" t="str">
            <v>修复浆砌石挡坎180m³，修复路面硬化30㎡、涵洞1处</v>
          </cell>
          <cell r="G163" t="str">
            <v>一年</v>
          </cell>
          <cell r="H163" t="str">
            <v>改善贫困村交通条件，受益农户34户124人，其中受益贫困户17户54人</v>
          </cell>
          <cell r="I163">
            <v>0.585882352941177</v>
          </cell>
          <cell r="J163">
            <v>17</v>
          </cell>
          <cell r="K163">
            <v>54</v>
          </cell>
          <cell r="L163">
            <v>124</v>
          </cell>
          <cell r="M163">
            <v>9.96</v>
          </cell>
        </row>
        <row r="164">
          <cell r="B164" t="str">
            <v>云雾山镇铜钱峡村产业路水毁修复工程</v>
          </cell>
          <cell r="C164" t="str">
            <v>铜钱峡村</v>
          </cell>
          <cell r="D164" t="str">
            <v>铜钱峡</v>
          </cell>
          <cell r="E164" t="str">
            <v>铜钱峡村</v>
          </cell>
          <cell r="F164" t="str">
            <v>修复路面硬化140㎡，修复浆砌石挡坎480m³</v>
          </cell>
          <cell r="G164" t="str">
            <v>一年</v>
          </cell>
          <cell r="H164" t="str">
            <v>改善贫困村交通条件，受益农户41户107人，其中受益贫困户10户21人</v>
          </cell>
          <cell r="I164">
            <v>1.952</v>
          </cell>
          <cell r="J164">
            <v>10</v>
          </cell>
          <cell r="K164">
            <v>21</v>
          </cell>
          <cell r="L164">
            <v>107</v>
          </cell>
          <cell r="M164">
            <v>19.52</v>
          </cell>
        </row>
        <row r="165">
          <cell r="B165" t="str">
            <v>云雾山镇银杏坝村产业路水毁修复工程</v>
          </cell>
          <cell r="C165" t="str">
            <v>银杏坝村</v>
          </cell>
          <cell r="D165" t="str">
            <v>银杏坝</v>
          </cell>
          <cell r="E165" t="str">
            <v>银杏坝村</v>
          </cell>
          <cell r="F165" t="str">
            <v>修复浆砌石挡坎420m³，修复路面硬化45㎡</v>
          </cell>
          <cell r="G165" t="str">
            <v>一年</v>
          </cell>
          <cell r="H165" t="str">
            <v>改善贫困村交通条件，受益农户38户138人，其中受益贫困户13户42人</v>
          </cell>
          <cell r="I165">
            <v>1.21846153846154</v>
          </cell>
          <cell r="J165">
            <v>13</v>
          </cell>
          <cell r="K165">
            <v>42</v>
          </cell>
          <cell r="L165">
            <v>138</v>
          </cell>
          <cell r="M165">
            <v>15.84</v>
          </cell>
        </row>
        <row r="166">
          <cell r="B166" t="str">
            <v>云雾山镇南沟村产业路水毁修复工程</v>
          </cell>
          <cell r="C166" t="str">
            <v>南沟村</v>
          </cell>
          <cell r="D166" t="str">
            <v>南沟村</v>
          </cell>
          <cell r="E166" t="str">
            <v>南沟村</v>
          </cell>
          <cell r="F166" t="str">
            <v>修复浆砌石挡坎120m³</v>
          </cell>
          <cell r="G166" t="str">
            <v>一年</v>
          </cell>
          <cell r="H166" t="str">
            <v>改善贫困村交通条件，受益农户106户236人，其中受益贫困户19户32人</v>
          </cell>
          <cell r="I166">
            <v>0.227368421052632</v>
          </cell>
          <cell r="J166">
            <v>19</v>
          </cell>
          <cell r="K166">
            <v>32</v>
          </cell>
          <cell r="L166">
            <v>236</v>
          </cell>
          <cell r="M166">
            <v>4.32</v>
          </cell>
        </row>
        <row r="167">
          <cell r="B167" t="str">
            <v>云雾山镇云阳村产业路水毁修复工程</v>
          </cell>
          <cell r="C167" t="str">
            <v>云阳村</v>
          </cell>
          <cell r="D167" t="str">
            <v>云阳村</v>
          </cell>
          <cell r="E167" t="str">
            <v>云阳村</v>
          </cell>
          <cell r="F167" t="str">
            <v>修复涵管</v>
          </cell>
          <cell r="G167" t="str">
            <v>一年</v>
          </cell>
          <cell r="H167" t="str">
            <v>改善贫困村交通条件，受益农户11户23人，其中受益贫困户9户21人</v>
          </cell>
          <cell r="I167">
            <v>0.333333333333333</v>
          </cell>
          <cell r="J167">
            <v>9</v>
          </cell>
          <cell r="K167">
            <v>21</v>
          </cell>
          <cell r="L167">
            <v>23</v>
          </cell>
          <cell r="M167">
            <v>3</v>
          </cell>
        </row>
        <row r="168">
          <cell r="B168" t="str">
            <v>曾溪镇立新村3.4.5组产业路水毁修复工程</v>
          </cell>
          <cell r="C168" t="str">
            <v>曾溪镇立新村3.4.5组</v>
          </cell>
          <cell r="D168" t="str">
            <v>曾溪镇</v>
          </cell>
          <cell r="E168" t="str">
            <v>立新村3.4.5组</v>
          </cell>
          <cell r="F168" t="str">
            <v>修筑挡墙1200m³</v>
          </cell>
          <cell r="G168" t="str">
            <v>一年</v>
          </cell>
          <cell r="H168" t="str">
            <v>改善贫困村交通条件，受益农户28户161人，其中受益贫困户24户74人</v>
          </cell>
          <cell r="I168">
            <v>1.8</v>
          </cell>
          <cell r="J168">
            <v>24</v>
          </cell>
          <cell r="K168">
            <v>74</v>
          </cell>
          <cell r="L168">
            <v>161</v>
          </cell>
          <cell r="M168">
            <v>43.2</v>
          </cell>
        </row>
        <row r="169">
          <cell r="B169" t="str">
            <v>曾溪镇高坎村5组产业路水毁修复工程</v>
          </cell>
          <cell r="C169" t="str">
            <v>曾溪镇高坎村5组</v>
          </cell>
          <cell r="D169" t="str">
            <v>曾溪镇</v>
          </cell>
          <cell r="E169" t="str">
            <v>高坎村5组</v>
          </cell>
          <cell r="F169" t="str">
            <v>修筑挡墙120m³，修复产业路路面20㎡</v>
          </cell>
          <cell r="G169" t="str">
            <v>一年</v>
          </cell>
          <cell r="H169" t="str">
            <v>改善贫困村交通条件，受益农户43户126人，其中受益贫困户3户10人</v>
          </cell>
          <cell r="I169">
            <v>1.86666666666667</v>
          </cell>
          <cell r="J169">
            <v>3</v>
          </cell>
          <cell r="K169">
            <v>10</v>
          </cell>
          <cell r="L169">
            <v>126</v>
          </cell>
          <cell r="M169">
            <v>5.6</v>
          </cell>
        </row>
        <row r="170">
          <cell r="B170" t="str">
            <v>曾溪镇油坊湾二组产业路水毁修复工程</v>
          </cell>
          <cell r="C170" t="str">
            <v>曾溪镇油坊湾二组</v>
          </cell>
          <cell r="D170" t="str">
            <v>曾溪镇</v>
          </cell>
          <cell r="E170" t="str">
            <v>油坊湾二组</v>
          </cell>
          <cell r="F170" t="str">
            <v>修复路面40㎡，修筑挡墙440m³</v>
          </cell>
          <cell r="G170" t="str">
            <v>一年</v>
          </cell>
          <cell r="H170" t="str">
            <v>改善贫困村交通条件，受益户36户120人，其中受益贫困户14户45人</v>
          </cell>
          <cell r="I170">
            <v>1.31428571428571</v>
          </cell>
          <cell r="J170">
            <v>14</v>
          </cell>
          <cell r="K170">
            <v>45</v>
          </cell>
          <cell r="L170">
            <v>120</v>
          </cell>
          <cell r="M170">
            <v>18.4</v>
          </cell>
        </row>
        <row r="171">
          <cell r="B171" t="str">
            <v>曾溪镇瓦窑一组产业路水毁修复工程</v>
          </cell>
          <cell r="C171" t="str">
            <v>曾溪镇瓦窑一组</v>
          </cell>
          <cell r="D171" t="str">
            <v>曾溪镇</v>
          </cell>
          <cell r="E171" t="str">
            <v>瓦窑一组</v>
          </cell>
          <cell r="F171" t="str">
            <v>修筑挡墙231m³</v>
          </cell>
          <cell r="G171" t="str">
            <v>一年</v>
          </cell>
          <cell r="H171" t="str">
            <v>改善贫困村交通条件，受益50户154人，其中受益贫困户5户7人</v>
          </cell>
          <cell r="I171">
            <v>1.6632</v>
          </cell>
          <cell r="J171">
            <v>5</v>
          </cell>
          <cell r="K171">
            <v>7</v>
          </cell>
          <cell r="L171">
            <v>154</v>
          </cell>
          <cell r="M171">
            <v>8.316</v>
          </cell>
        </row>
        <row r="172">
          <cell r="B172" t="str">
            <v>曾溪镇瓦窑二、三、四组产业路水毁修复工程</v>
          </cell>
          <cell r="C172" t="str">
            <v>曾溪镇瓦窑二、三、四组</v>
          </cell>
          <cell r="D172" t="str">
            <v>曾溪镇</v>
          </cell>
          <cell r="E172" t="str">
            <v>瓦窑二、三、四组</v>
          </cell>
          <cell r="F172" t="str">
            <v>修筑挡墙600m³</v>
          </cell>
          <cell r="G172" t="str">
            <v>一年</v>
          </cell>
          <cell r="H172" t="str">
            <v>改善贫困村交通条件，受益户106户308人，其中受益贫困户47户147人</v>
          </cell>
          <cell r="I172">
            <v>0.459574468085106</v>
          </cell>
          <cell r="J172">
            <v>47</v>
          </cell>
          <cell r="K172">
            <v>147</v>
          </cell>
          <cell r="L172">
            <v>308</v>
          </cell>
          <cell r="M172">
            <v>21.6</v>
          </cell>
        </row>
        <row r="173">
          <cell r="B173" t="str">
            <v>曾溪镇兴隆二四组产业路水毁修复工程</v>
          </cell>
          <cell r="C173" t="str">
            <v>曾溪镇兴隆二四组</v>
          </cell>
          <cell r="D173" t="str">
            <v>曾溪镇</v>
          </cell>
          <cell r="E173" t="str">
            <v>兴隆二四组</v>
          </cell>
          <cell r="F173" t="str">
            <v>修筑挡墙1950m³，修复产业路150米</v>
          </cell>
          <cell r="G173" t="str">
            <v>一年</v>
          </cell>
          <cell r="H173" t="str">
            <v>改善贫困村交通条件，受益户76户283人；其中受益贫困户27户95人。</v>
          </cell>
          <cell r="I173">
            <v>2.95555555555556</v>
          </cell>
          <cell r="J173">
            <v>27</v>
          </cell>
          <cell r="K173">
            <v>95</v>
          </cell>
          <cell r="L173">
            <v>283</v>
          </cell>
          <cell r="M173">
            <v>79.8</v>
          </cell>
        </row>
        <row r="174">
          <cell r="B174" t="str">
            <v>曾溪镇同庆村产业路水毁修复工程</v>
          </cell>
          <cell r="C174" t="str">
            <v>曾溪镇同庆村</v>
          </cell>
          <cell r="D174" t="str">
            <v>曾溪镇</v>
          </cell>
          <cell r="E174" t="str">
            <v>同庆村</v>
          </cell>
          <cell r="F174" t="str">
            <v>新建挡土墙194m³</v>
          </cell>
          <cell r="G174" t="str">
            <v>一年</v>
          </cell>
          <cell r="H174" t="str">
            <v>改善贫困村交通条件，受益农户51户158人，其中受益贫困户30户89人</v>
          </cell>
          <cell r="I174">
            <v>0.232666666666667</v>
          </cell>
          <cell r="J174">
            <v>30</v>
          </cell>
          <cell r="K174">
            <v>89</v>
          </cell>
          <cell r="L174">
            <v>158</v>
          </cell>
          <cell r="M174">
            <v>6.98</v>
          </cell>
        </row>
        <row r="175">
          <cell r="B175" t="str">
            <v>曾溪镇高坎村产业路水毁修复工程</v>
          </cell>
          <cell r="C175" t="str">
            <v>高坎村</v>
          </cell>
          <cell r="D175" t="str">
            <v>曾溪镇</v>
          </cell>
          <cell r="E175" t="str">
            <v>高坎村</v>
          </cell>
          <cell r="F175" t="str">
            <v>修建挡墙80m³</v>
          </cell>
          <cell r="G175" t="str">
            <v>一年</v>
          </cell>
          <cell r="H175" t="str">
            <v>改善贫困村交通条件，受益农户44户163人，其中受益贫困户30户95人</v>
          </cell>
          <cell r="I175">
            <v>0.096</v>
          </cell>
          <cell r="J175">
            <v>30</v>
          </cell>
          <cell r="K175">
            <v>95</v>
          </cell>
          <cell r="L175">
            <v>168</v>
          </cell>
          <cell r="M175">
            <v>2.88</v>
          </cell>
        </row>
        <row r="176">
          <cell r="B176" t="str">
            <v>曾溪镇高坎村印石村产业路水毁修复工程</v>
          </cell>
          <cell r="C176" t="str">
            <v>高坎村印石村</v>
          </cell>
          <cell r="D176" t="str">
            <v>曾溪镇</v>
          </cell>
          <cell r="E176" t="str">
            <v>高坎村印石村</v>
          </cell>
          <cell r="F176" t="str">
            <v>修建挡墙1134m³</v>
          </cell>
          <cell r="G176" t="str">
            <v>一年</v>
          </cell>
          <cell r="H176" t="str">
            <v>改善贫困村交通条件，受益农户38户109人，其中受益贫困户17户48人</v>
          </cell>
          <cell r="I176">
            <v>2.40141176470588</v>
          </cell>
          <cell r="J176">
            <v>17</v>
          </cell>
          <cell r="K176">
            <v>48</v>
          </cell>
          <cell r="L176">
            <v>109</v>
          </cell>
          <cell r="M176">
            <v>40.824</v>
          </cell>
        </row>
        <row r="177">
          <cell r="B177" t="str">
            <v>曾溪镇兴隆五组产业路水毁修复工程</v>
          </cell>
          <cell r="C177" t="str">
            <v>兴隆五组</v>
          </cell>
          <cell r="D177" t="str">
            <v>曾溪镇</v>
          </cell>
          <cell r="E177" t="str">
            <v>兴隆五组</v>
          </cell>
          <cell r="F177" t="str">
            <v>修建挡墙900m³</v>
          </cell>
          <cell r="G177" t="str">
            <v>一年</v>
          </cell>
          <cell r="H177" t="str">
            <v>改善贫困村交通条件，受益户46户160人；其中受益贫困户21户66人</v>
          </cell>
          <cell r="I177">
            <v>1.54285714285714</v>
          </cell>
          <cell r="J177">
            <v>21</v>
          </cell>
          <cell r="K177">
            <v>66</v>
          </cell>
          <cell r="L177">
            <v>160</v>
          </cell>
          <cell r="M177">
            <v>32.4</v>
          </cell>
        </row>
        <row r="178">
          <cell r="B178" t="str">
            <v>曾溪镇大沟六组产业路水毁修复工程</v>
          </cell>
          <cell r="C178" t="str">
            <v>大沟六组</v>
          </cell>
          <cell r="D178" t="str">
            <v>曾溪镇</v>
          </cell>
          <cell r="E178" t="str">
            <v>大沟六组</v>
          </cell>
          <cell r="F178" t="str">
            <v>修建挡墙236m³，修复路面25㎡</v>
          </cell>
          <cell r="G178" t="str">
            <v>一年</v>
          </cell>
          <cell r="H178" t="str">
            <v>改善贫困村交通条件，受益农户50户144人，其中受益贫困户25户73人</v>
          </cell>
          <cell r="I178">
            <v>0.40384</v>
          </cell>
          <cell r="J178">
            <v>25</v>
          </cell>
          <cell r="K178">
            <v>73</v>
          </cell>
          <cell r="L178">
            <v>144</v>
          </cell>
          <cell r="M178">
            <v>10.096</v>
          </cell>
        </row>
        <row r="179">
          <cell r="B179" t="str">
            <v>曾溪镇大沟村十里沟村产业路水毁修复工程</v>
          </cell>
          <cell r="C179" t="str">
            <v>大沟村十里沟村</v>
          </cell>
          <cell r="D179" t="str">
            <v>曾溪镇</v>
          </cell>
          <cell r="E179" t="str">
            <v>大沟村十里沟村</v>
          </cell>
          <cell r="F179" t="str">
            <v>修建挡墙830m³</v>
          </cell>
          <cell r="G179" t="str">
            <v>一年</v>
          </cell>
          <cell r="H179" t="str">
            <v>改善贫困村交通条件，受益农户81户241人，其中受益贫困户36户95人</v>
          </cell>
          <cell r="I179">
            <v>0.83</v>
          </cell>
          <cell r="J179">
            <v>36</v>
          </cell>
          <cell r="K179">
            <v>95</v>
          </cell>
          <cell r="L179">
            <v>241</v>
          </cell>
          <cell r="M179">
            <v>29.88</v>
          </cell>
        </row>
        <row r="180">
          <cell r="B180" t="str">
            <v>农光村二组产业路水毁修复工程</v>
          </cell>
          <cell r="C180" t="str">
            <v>城关镇农光村二组</v>
          </cell>
          <cell r="D180" t="str">
            <v>城关镇</v>
          </cell>
          <cell r="E180" t="str">
            <v>农光村二组</v>
          </cell>
          <cell r="F180" t="str">
            <v>修砌浆砌挡坎250m³</v>
          </cell>
          <cell r="G180" t="str">
            <v>一年</v>
          </cell>
          <cell r="H180" t="str">
            <v>改善贫困村道路设施条件，受益农户38户111人，其中受益贫困户7户22人</v>
          </cell>
          <cell r="I180">
            <v>1.28571428571429</v>
          </cell>
          <cell r="J180">
            <v>7</v>
          </cell>
          <cell r="K180">
            <v>22</v>
          </cell>
          <cell r="L180">
            <v>111</v>
          </cell>
          <cell r="M180">
            <v>9</v>
          </cell>
        </row>
        <row r="181">
          <cell r="B181" t="str">
            <v>红星村五组产业路水毁修复工程</v>
          </cell>
          <cell r="C181" t="str">
            <v>城关镇红星村五组</v>
          </cell>
          <cell r="D181" t="str">
            <v>城关镇</v>
          </cell>
          <cell r="E181" t="str">
            <v>红星村五组</v>
          </cell>
          <cell r="F181" t="str">
            <v>建浆砌挡护556m³</v>
          </cell>
          <cell r="G181" t="str">
            <v>一年</v>
          </cell>
          <cell r="H181" t="str">
            <v>改善贫困村道路设施条件，受益农户24户59人，其中受益贫困户13户32人</v>
          </cell>
          <cell r="I181">
            <v>1.53846153846154</v>
          </cell>
          <cell r="J181">
            <v>13</v>
          </cell>
          <cell r="K181">
            <v>32</v>
          </cell>
          <cell r="L181">
            <v>59</v>
          </cell>
          <cell r="M181">
            <v>20</v>
          </cell>
        </row>
        <row r="182">
          <cell r="B182" t="str">
            <v>农光村一组产业路水毁修复工程</v>
          </cell>
          <cell r="C182" t="str">
            <v>城关镇农光村一组</v>
          </cell>
          <cell r="D182" t="str">
            <v>城关镇</v>
          </cell>
          <cell r="E182" t="str">
            <v>农光村一组</v>
          </cell>
          <cell r="F182" t="str">
            <v>建浆砌挡护1416m³</v>
          </cell>
          <cell r="G182" t="str">
            <v>一年</v>
          </cell>
          <cell r="H182" t="str">
            <v>改善贫困村道路设施条件，受益农户25户69人，其中受益贫困户12户36人</v>
          </cell>
          <cell r="I182">
            <v>3.92307692307692</v>
          </cell>
          <cell r="J182">
            <v>13</v>
          </cell>
          <cell r="K182">
            <v>36</v>
          </cell>
          <cell r="L182">
            <v>69</v>
          </cell>
          <cell r="M182">
            <v>51</v>
          </cell>
        </row>
        <row r="183">
          <cell r="B183" t="str">
            <v>东风村村级道路水毁修复工程</v>
          </cell>
          <cell r="C183" t="str">
            <v>城关镇东风村</v>
          </cell>
          <cell r="D183" t="str">
            <v>城关镇</v>
          </cell>
          <cell r="E183" t="str">
            <v>东风村</v>
          </cell>
          <cell r="F183" t="str">
            <v>修砌挡护278m³</v>
          </cell>
          <cell r="G183" t="str">
            <v>一年</v>
          </cell>
          <cell r="H183" t="str">
            <v>改善贫困村道路设施条件，受益农户273户755人，其中受益贫困户100户255人</v>
          </cell>
          <cell r="I183">
            <v>0.1</v>
          </cell>
          <cell r="J183">
            <v>100</v>
          </cell>
          <cell r="K183">
            <v>255</v>
          </cell>
          <cell r="L183">
            <v>755</v>
          </cell>
          <cell r="M183">
            <v>10</v>
          </cell>
        </row>
        <row r="184">
          <cell r="B184" t="str">
            <v>池河镇双营村四组堰塘水毁修复工程</v>
          </cell>
          <cell r="C184" t="str">
            <v>池河镇双营村四组</v>
          </cell>
          <cell r="D184" t="str">
            <v>池河镇</v>
          </cell>
          <cell r="E184" t="str">
            <v>双营村四组</v>
          </cell>
          <cell r="F184" t="str">
            <v>拆除浆砌石坎24.5m³，修混凝土挡墙31.5m³</v>
          </cell>
          <cell r="G184" t="str">
            <v>一年</v>
          </cell>
          <cell r="H184" t="str">
            <v>改善贫困村生产生活条件，受益贫困户10户20人</v>
          </cell>
          <cell r="I184">
            <v>0.35</v>
          </cell>
          <cell r="J184">
            <v>10</v>
          </cell>
          <cell r="K184">
            <v>20</v>
          </cell>
          <cell r="L184">
            <v>89</v>
          </cell>
          <cell r="M184">
            <v>3.5</v>
          </cell>
        </row>
        <row r="185">
          <cell r="B185" t="str">
            <v>光明村产业路水毁修复工程</v>
          </cell>
          <cell r="C185" t="str">
            <v>饶峰镇光明村</v>
          </cell>
          <cell r="D185" t="str">
            <v>饶峰镇</v>
          </cell>
          <cell r="E185" t="str">
            <v>光明村</v>
          </cell>
          <cell r="F185" t="str">
            <v>修复混凝土路面90m³，浆砌石挡坎190m³</v>
          </cell>
          <cell r="G185" t="str">
            <v>一年</v>
          </cell>
          <cell r="H185" t="str">
            <v>改善贫困村产业发展条件，受益农户134户437人，其中受益贫困户14户40人</v>
          </cell>
          <cell r="I185">
            <v>0.591428571428571</v>
          </cell>
          <cell r="J185">
            <v>14</v>
          </cell>
          <cell r="K185">
            <v>40</v>
          </cell>
          <cell r="L185">
            <v>437</v>
          </cell>
          <cell r="M185">
            <v>8.28</v>
          </cell>
        </row>
        <row r="186">
          <cell r="B186" t="str">
            <v>光明村产业路水毁修复工程</v>
          </cell>
          <cell r="C186" t="str">
            <v>饶峰镇光明村</v>
          </cell>
          <cell r="D186" t="str">
            <v>饶峰镇</v>
          </cell>
          <cell r="E186" t="str">
            <v>光明村</v>
          </cell>
          <cell r="F186" t="str">
            <v>浆砌石挡坎260m³</v>
          </cell>
          <cell r="G186" t="str">
            <v>一年</v>
          </cell>
          <cell r="H186" t="str">
            <v>改善贫困村产业发展条件，受益农户134户437人，其中受益贫困户14户40人</v>
          </cell>
          <cell r="I186">
            <v>0.668571428571428</v>
          </cell>
          <cell r="J186">
            <v>14</v>
          </cell>
          <cell r="K186">
            <v>40</v>
          </cell>
          <cell r="L186">
            <v>437</v>
          </cell>
          <cell r="M186">
            <v>9.36</v>
          </cell>
        </row>
        <row r="187">
          <cell r="B187" t="str">
            <v>饶峰村产业路水毁修复工程</v>
          </cell>
          <cell r="C187" t="str">
            <v>饶峰镇饶峰村</v>
          </cell>
          <cell r="D187" t="str">
            <v>饶峰镇</v>
          </cell>
          <cell r="E187" t="str">
            <v>饶峰村</v>
          </cell>
          <cell r="F187" t="str">
            <v>浆砌石挡坎80m³</v>
          </cell>
          <cell r="G187" t="str">
            <v>一年</v>
          </cell>
          <cell r="H187" t="str">
            <v>改善贫困村通村公路条件，锁甲沟及饶峰村八组，受益农户103户364人，其中受益贫困户15户46人</v>
          </cell>
          <cell r="I187">
            <v>0.192</v>
          </cell>
          <cell r="J187">
            <v>15</v>
          </cell>
          <cell r="K187">
            <v>46</v>
          </cell>
          <cell r="L187">
            <v>364</v>
          </cell>
          <cell r="M187">
            <v>2.88</v>
          </cell>
        </row>
        <row r="188">
          <cell r="B188" t="str">
            <v>三岔河村产业路水毁修复工程</v>
          </cell>
          <cell r="C188" t="str">
            <v>饶峰镇三岔河村</v>
          </cell>
          <cell r="D188" t="str">
            <v>饶峰镇</v>
          </cell>
          <cell r="E188" t="str">
            <v>三岔河村</v>
          </cell>
          <cell r="F188" t="str">
            <v>浆砌石挡坎100m³</v>
          </cell>
          <cell r="G188" t="str">
            <v>一年</v>
          </cell>
          <cell r="H188" t="str">
            <v>改善贫困村通村公路条件，受益农户266户765人，其中受益贫困户87户180人</v>
          </cell>
          <cell r="I188">
            <v>0.0413793103448276</v>
          </cell>
          <cell r="J188">
            <v>87</v>
          </cell>
          <cell r="K188">
            <v>180</v>
          </cell>
          <cell r="L188">
            <v>765</v>
          </cell>
          <cell r="M188">
            <v>3.6</v>
          </cell>
        </row>
        <row r="189">
          <cell r="B189" t="str">
            <v>金星村产业路水毁修复工程</v>
          </cell>
          <cell r="C189" t="str">
            <v>饶峰镇金星村</v>
          </cell>
          <cell r="D189" t="str">
            <v>饶峰镇</v>
          </cell>
          <cell r="E189" t="str">
            <v>金星村</v>
          </cell>
          <cell r="F189" t="str">
            <v>浆砌石挡坎150m³</v>
          </cell>
          <cell r="G189" t="str">
            <v>一年</v>
          </cell>
          <cell r="H189" t="str">
            <v>改善贫困村道路交通条件，受益农户60户197人，其中受益贫困户25户60人</v>
          </cell>
          <cell r="I189">
            <v>0.216</v>
          </cell>
          <cell r="J189">
            <v>25</v>
          </cell>
          <cell r="K189">
            <v>60</v>
          </cell>
          <cell r="L189">
            <v>197</v>
          </cell>
          <cell r="M189">
            <v>5.4</v>
          </cell>
        </row>
        <row r="190">
          <cell r="B190" t="str">
            <v>三合村产业路水毁修复工程</v>
          </cell>
          <cell r="C190" t="str">
            <v>饶峰镇三合村</v>
          </cell>
          <cell r="D190" t="str">
            <v>饶峰镇</v>
          </cell>
          <cell r="E190" t="str">
            <v>三合村</v>
          </cell>
          <cell r="F190" t="str">
            <v>浆砌石挡坎120m³</v>
          </cell>
          <cell r="G190" t="str">
            <v>一年</v>
          </cell>
          <cell r="H190" t="str">
            <v>改善贫困村通行条件，受益农户361户1141人，其中受益贫困户90户207人</v>
          </cell>
          <cell r="I190">
            <v>0.048</v>
          </cell>
          <cell r="J190">
            <v>90</v>
          </cell>
          <cell r="K190">
            <v>207</v>
          </cell>
          <cell r="L190">
            <v>1141</v>
          </cell>
          <cell r="M190">
            <v>4.32</v>
          </cell>
        </row>
        <row r="191">
          <cell r="B191" t="str">
            <v>新场村产业路水毁修复工程</v>
          </cell>
          <cell r="C191" t="str">
            <v>饶峰镇新场村</v>
          </cell>
          <cell r="D191" t="str">
            <v>饶峰镇</v>
          </cell>
          <cell r="E191" t="str">
            <v>新场村</v>
          </cell>
          <cell r="F191" t="str">
            <v>修复混凝土路面100m³，浆砌石挡坎300m³</v>
          </cell>
          <cell r="G191" t="str">
            <v>一年</v>
          </cell>
          <cell r="H191" t="str">
            <v>改善贫困村通行难条件，受益农户212户665人，其中受益贫困户91户253人</v>
          </cell>
          <cell r="I191">
            <v>0.136263736263736</v>
          </cell>
          <cell r="J191">
            <v>91</v>
          </cell>
          <cell r="K191">
            <v>253</v>
          </cell>
          <cell r="L191">
            <v>665</v>
          </cell>
          <cell r="M191">
            <v>12.4</v>
          </cell>
        </row>
        <row r="192">
          <cell r="B192" t="str">
            <v>蒲溪村产业路水毁修复工程</v>
          </cell>
          <cell r="C192" t="str">
            <v>饶峰镇蒲溪村</v>
          </cell>
          <cell r="D192" t="str">
            <v>饶峰镇</v>
          </cell>
          <cell r="E192" t="str">
            <v>蒲溪村</v>
          </cell>
          <cell r="F192" t="str">
            <v>浆砌石挡坎360m³</v>
          </cell>
          <cell r="G192" t="str">
            <v>一年</v>
          </cell>
          <cell r="H192" t="str">
            <v>改善贫困村生产生活条件，受益农户37户96人，其中受益贫困户13户29人</v>
          </cell>
          <cell r="I192">
            <v>0.996923076923077</v>
          </cell>
          <cell r="J192">
            <v>13</v>
          </cell>
          <cell r="K192">
            <v>29</v>
          </cell>
          <cell r="L192">
            <v>96</v>
          </cell>
          <cell r="M192">
            <v>12.96</v>
          </cell>
        </row>
        <row r="193">
          <cell r="B193" t="str">
            <v>中心村片区产业路水毁修复工程</v>
          </cell>
          <cell r="C193" t="str">
            <v>两河镇中心村</v>
          </cell>
          <cell r="D193" t="str">
            <v>两河镇</v>
          </cell>
          <cell r="E193" t="str">
            <v>中心村</v>
          </cell>
          <cell r="F193" t="str">
            <v>浆砌石挡坎1300m³</v>
          </cell>
          <cell r="G193" t="str">
            <v>一年</v>
          </cell>
          <cell r="H193" t="str">
            <v>改善贫困村生产生活出行条件，受益农户53户168人，其中贫困户13户39人
</v>
          </cell>
          <cell r="I193">
            <v>3.6</v>
          </cell>
          <cell r="J193">
            <v>13</v>
          </cell>
          <cell r="K193">
            <v>59</v>
          </cell>
          <cell r="L193">
            <v>168</v>
          </cell>
          <cell r="M193">
            <v>46.8</v>
          </cell>
        </row>
        <row r="194">
          <cell r="B194" t="str">
            <v>庙梁二组产业路水毁修复工程</v>
          </cell>
          <cell r="C194" t="str">
            <v>迎丰镇庙梁二组</v>
          </cell>
          <cell r="D194" t="str">
            <v>迎丰镇</v>
          </cell>
          <cell r="E194" t="str">
            <v>庙梁二组</v>
          </cell>
          <cell r="F194" t="str">
            <v>完善浆砌石挡坎94m³</v>
          </cell>
          <cell r="G194" t="str">
            <v>一年</v>
          </cell>
          <cell r="H194" t="str">
            <v>改善贫困村交通出行条件，受益农户181户564人，其中受益贫困户60户188人</v>
          </cell>
          <cell r="I194">
            <v>0.0565</v>
          </cell>
          <cell r="J194">
            <v>60</v>
          </cell>
          <cell r="K194">
            <v>188</v>
          </cell>
          <cell r="L194">
            <v>564</v>
          </cell>
          <cell r="M194">
            <v>3.39</v>
          </cell>
        </row>
        <row r="195">
          <cell r="B195" t="str">
            <v>云阳村七组产业路水毁修复工程</v>
          </cell>
          <cell r="C195" t="str">
            <v>云雾山镇云阳村七组</v>
          </cell>
          <cell r="D195" t="str">
            <v>云雾山镇</v>
          </cell>
          <cell r="E195" t="str">
            <v>云阳村七组</v>
          </cell>
          <cell r="F195" t="str">
            <v>完善浆砌石挡坎86m³</v>
          </cell>
          <cell r="G195" t="str">
            <v>一年</v>
          </cell>
          <cell r="H195" t="str">
            <v>改善贫困村交通条件，受益农户28户86人，其中受益贫困户19户58人</v>
          </cell>
          <cell r="I195">
            <v>0.163157894736842</v>
          </cell>
          <cell r="J195">
            <v>19</v>
          </cell>
          <cell r="K195">
            <v>58</v>
          </cell>
          <cell r="L195">
            <v>86</v>
          </cell>
          <cell r="M195">
            <v>3.1</v>
          </cell>
        </row>
        <row r="196">
          <cell r="B196" t="str">
            <v>水田坪村三组产业路水毁修复工程</v>
          </cell>
          <cell r="C196" t="str">
            <v>云雾山镇水田坪村三组</v>
          </cell>
          <cell r="D196" t="str">
            <v>云雾山镇</v>
          </cell>
          <cell r="E196" t="str">
            <v>水田坪村三组</v>
          </cell>
          <cell r="F196" t="str">
            <v>完善浆砌石挡坎83m³</v>
          </cell>
          <cell r="G196" t="str">
            <v>一年</v>
          </cell>
          <cell r="H196" t="str">
            <v>改善贫困村交通条件，受益农户21户58人，其中受益贫困户9户25人</v>
          </cell>
          <cell r="I196">
            <v>0.333333333333333</v>
          </cell>
          <cell r="J196">
            <v>9</v>
          </cell>
          <cell r="K196">
            <v>25</v>
          </cell>
          <cell r="L196">
            <v>58</v>
          </cell>
          <cell r="M196">
            <v>3</v>
          </cell>
        </row>
        <row r="197">
          <cell r="B197" t="str">
            <v>双河村二组通村路水毁修复工程</v>
          </cell>
          <cell r="C197" t="str">
            <v>云雾山镇双河村二组</v>
          </cell>
          <cell r="D197" t="str">
            <v>云雾山镇</v>
          </cell>
          <cell r="E197" t="str">
            <v>双河村二组</v>
          </cell>
          <cell r="F197" t="str">
            <v>完善浆砌石挡坎156m³</v>
          </cell>
          <cell r="G197" t="str">
            <v>一年</v>
          </cell>
          <cell r="H197" t="str">
            <v>改善贫困村交通条件，受益农户119户402人，其中受益贫困户50户137人</v>
          </cell>
          <cell r="I197">
            <v>0.112</v>
          </cell>
          <cell r="J197">
            <v>50</v>
          </cell>
          <cell r="K197">
            <v>137</v>
          </cell>
          <cell r="L197">
            <v>402</v>
          </cell>
          <cell r="M197">
            <v>5.6</v>
          </cell>
        </row>
        <row r="198">
          <cell r="B198" t="str">
            <v>双坪村堰塘湾产业路水毁修复工程</v>
          </cell>
          <cell r="C198" t="str">
            <v>双坪村</v>
          </cell>
          <cell r="D198" t="str">
            <v>熨斗镇</v>
          </cell>
          <cell r="E198" t="str">
            <v>双坪村</v>
          </cell>
          <cell r="F198" t="str">
            <v>完善路基缺口0.8公里</v>
          </cell>
          <cell r="G198" t="str">
            <v>一年</v>
          </cell>
          <cell r="H198" t="str">
            <v>改善贫困村生活生产条件，受益农户21户55人，其中受益贫困户18户46人</v>
          </cell>
          <cell r="I198">
            <v>1.16666666666667</v>
          </cell>
          <cell r="J198">
            <v>18</v>
          </cell>
          <cell r="K198">
            <v>46</v>
          </cell>
          <cell r="L198">
            <v>55</v>
          </cell>
          <cell r="M198">
            <v>21</v>
          </cell>
        </row>
        <row r="199">
          <cell r="B199" t="str">
            <v>长阳村产业路水毁修复工程</v>
          </cell>
          <cell r="C199" t="str">
            <v>喜河镇长阳村</v>
          </cell>
          <cell r="D199" t="str">
            <v>喜河镇</v>
          </cell>
          <cell r="E199" t="str">
            <v>长阳村</v>
          </cell>
          <cell r="F199" t="str">
            <v>完善路基缺口及路面0.1公里</v>
          </cell>
          <cell r="G199" t="str">
            <v>一年</v>
          </cell>
          <cell r="H199" t="str">
            <v>改善贫困村出行条件，受益农户20户69人，其中受益贫困户9户26人</v>
          </cell>
          <cell r="I199">
            <v>0.888888888888889</v>
          </cell>
          <cell r="J199">
            <v>9</v>
          </cell>
          <cell r="K199">
            <v>26</v>
          </cell>
          <cell r="L199">
            <v>69</v>
          </cell>
          <cell r="M199">
            <v>8</v>
          </cell>
        </row>
        <row r="200">
          <cell r="B200" t="str">
            <v>饶峰村至三合、大湾产业路水毁修复工程</v>
          </cell>
          <cell r="C200" t="str">
            <v>饶峰镇饶峰村至三合、大湾村</v>
          </cell>
          <cell r="D200" t="str">
            <v>饶峰镇</v>
          </cell>
          <cell r="E200" t="str">
            <v>饶峰村至三合、大湾村</v>
          </cell>
          <cell r="F200" t="str">
            <v>修复10*1.5会车道40处</v>
          </cell>
          <cell r="G200" t="str">
            <v>一年</v>
          </cell>
          <cell r="H200" t="str">
            <v>改善贫困村通行条件，受益农户693户2124人，其中受益贫困户181户431人</v>
          </cell>
          <cell r="I200">
            <v>0.0530386740331492</v>
          </cell>
          <cell r="J200">
            <v>181</v>
          </cell>
          <cell r="K200">
            <v>431</v>
          </cell>
          <cell r="L200">
            <v>2124</v>
          </cell>
          <cell r="M200">
            <v>9.6</v>
          </cell>
        </row>
        <row r="201">
          <cell r="B201" t="str">
            <v>金星村至三岔河、新场村产业路水毁修复工程</v>
          </cell>
          <cell r="C201" t="str">
            <v>饶峰镇金星村至三岔河、新场村</v>
          </cell>
          <cell r="D201" t="str">
            <v>饶峰镇</v>
          </cell>
          <cell r="E201" t="str">
            <v>金星村至三岔河、新场村</v>
          </cell>
          <cell r="F201" t="str">
            <v>修复10*1.5会车道45处</v>
          </cell>
          <cell r="G201" t="str">
            <v>一年</v>
          </cell>
          <cell r="H201" t="str">
            <v>改善贫困村通村公路条件，受益农户769户2349人，其中受益贫困户292户701人</v>
          </cell>
          <cell r="I201">
            <v>0.036986301369863</v>
          </cell>
          <cell r="J201">
            <v>292</v>
          </cell>
          <cell r="K201">
            <v>701</v>
          </cell>
          <cell r="L201">
            <v>2349</v>
          </cell>
          <cell r="M201">
            <v>10.8</v>
          </cell>
        </row>
        <row r="202">
          <cell r="B202" t="str">
            <v>茨坪村灌溉完善工程</v>
          </cell>
          <cell r="C202" t="str">
            <v>中池镇茨坪村</v>
          </cell>
          <cell r="D202" t="str">
            <v>中池镇</v>
          </cell>
          <cell r="E202" t="str">
            <v>茨坪村</v>
          </cell>
          <cell r="F202" t="str">
            <v>完善过水管网，钢模支架，混凝土平台4处，土石方排危200m³</v>
          </cell>
          <cell r="G202" t="str">
            <v>一年</v>
          </cell>
          <cell r="H202" t="str">
            <v>改善贫困村交通出行条件，受益农户37户105人，其中受益贫困户9户26人</v>
          </cell>
          <cell r="I202">
            <v>0.888888888888889</v>
          </cell>
          <cell r="J202">
            <v>9</v>
          </cell>
          <cell r="K202">
            <v>26</v>
          </cell>
          <cell r="L202">
            <v>105</v>
          </cell>
          <cell r="M202">
            <v>8</v>
          </cell>
        </row>
        <row r="203">
          <cell r="B203" t="str">
            <v>双嶂村产业路硬化工程</v>
          </cell>
          <cell r="C203" t="str">
            <v>双嶂村</v>
          </cell>
          <cell r="D203" t="str">
            <v>城关镇</v>
          </cell>
          <cell r="E203" t="str">
            <v>双嶂村</v>
          </cell>
          <cell r="F203" t="str">
            <v>新建产业路1.2公里</v>
          </cell>
          <cell r="G203" t="str">
            <v>一年</v>
          </cell>
          <cell r="H203" t="str">
            <v>改善贫村交通条件，受益农户21户69人，其中受益贫困户4户10人</v>
          </cell>
          <cell r="I203">
            <v>16.5</v>
          </cell>
          <cell r="J203">
            <v>4</v>
          </cell>
          <cell r="K203">
            <v>10</v>
          </cell>
          <cell r="L203">
            <v>69</v>
          </cell>
          <cell r="M203">
            <v>66</v>
          </cell>
        </row>
        <row r="204">
          <cell r="B204" t="str">
            <v>饶峰镇胜利村二组产业路硬化工程</v>
          </cell>
          <cell r="C204" t="str">
            <v>胜利村二组</v>
          </cell>
          <cell r="D204" t="str">
            <v>饶峰镇</v>
          </cell>
          <cell r="E204" t="str">
            <v>胜利村二组</v>
          </cell>
          <cell r="F204" t="str">
            <v>新建产业路0.7公里</v>
          </cell>
          <cell r="G204" t="str">
            <v>一年</v>
          </cell>
          <cell r="H204" t="str">
            <v>改善贫村交通条件，受益农户203户591人，其中受益贫困户15户46人</v>
          </cell>
          <cell r="I204">
            <v>2.47333333333333</v>
          </cell>
          <cell r="J204">
            <v>15</v>
          </cell>
          <cell r="K204">
            <v>46</v>
          </cell>
          <cell r="L204">
            <v>591</v>
          </cell>
          <cell r="M204">
            <v>37.1</v>
          </cell>
        </row>
        <row r="205">
          <cell r="B205" t="str">
            <v>饶峰镇饶峰村四组产业路硬化工程</v>
          </cell>
          <cell r="C205" t="str">
            <v>饶峰村四组</v>
          </cell>
          <cell r="D205" t="str">
            <v>饶峰镇</v>
          </cell>
          <cell r="E205" t="str">
            <v>饶峰村四组</v>
          </cell>
          <cell r="F205" t="str">
            <v>新建产业路0.85公里</v>
          </cell>
          <cell r="G205" t="str">
            <v>一年</v>
          </cell>
          <cell r="H205" t="str">
            <v>改善贫村交通条件，受益农户21户69人，其中受益贫困户4户9人</v>
          </cell>
          <cell r="I205">
            <v>11.6875</v>
          </cell>
          <cell r="J205">
            <v>4</v>
          </cell>
          <cell r="K205">
            <v>9</v>
          </cell>
          <cell r="L205">
            <v>69</v>
          </cell>
          <cell r="M205">
            <v>46.75</v>
          </cell>
        </row>
        <row r="206">
          <cell r="B206" t="str">
            <v>饶峰镇新华村十三组产业路硬化工程</v>
          </cell>
          <cell r="C206" t="str">
            <v>新华村十三组</v>
          </cell>
          <cell r="D206" t="str">
            <v>饶峰镇</v>
          </cell>
          <cell r="E206" t="str">
            <v>新华村十三组</v>
          </cell>
          <cell r="F206" t="str">
            <v>新建产业路0.4公里</v>
          </cell>
          <cell r="G206" t="str">
            <v>一年</v>
          </cell>
          <cell r="H206" t="str">
            <v>改善贫村交通条件，受益农户8户34人，其中受益贫困户2户4人</v>
          </cell>
          <cell r="I206">
            <v>11</v>
          </cell>
          <cell r="J206">
            <v>2</v>
          </cell>
          <cell r="K206">
            <v>4</v>
          </cell>
          <cell r="L206">
            <v>34</v>
          </cell>
          <cell r="M206">
            <v>22</v>
          </cell>
        </row>
        <row r="207">
          <cell r="B207" t="str">
            <v>两河镇高原村九组产业路硬化工程</v>
          </cell>
          <cell r="C207" t="str">
            <v>高原村九组</v>
          </cell>
          <cell r="D207" t="str">
            <v>两河镇</v>
          </cell>
          <cell r="E207" t="str">
            <v>高原村九组</v>
          </cell>
          <cell r="F207" t="str">
            <v>新建产业路0.96公里</v>
          </cell>
          <cell r="G207" t="str">
            <v>一年</v>
          </cell>
          <cell r="H207" t="str">
            <v>改善贫村交通条件，受益农户89户266人，其中受益贫困户5户16人</v>
          </cell>
          <cell r="I207">
            <v>10.186</v>
          </cell>
          <cell r="J207">
            <v>5</v>
          </cell>
          <cell r="K207">
            <v>16</v>
          </cell>
          <cell r="L207">
            <v>266</v>
          </cell>
          <cell r="M207">
            <v>50.93</v>
          </cell>
        </row>
        <row r="208">
          <cell r="B208" t="str">
            <v>后柳镇长安村一组产业路硬化工程</v>
          </cell>
          <cell r="C208" t="str">
            <v>长安村一组</v>
          </cell>
          <cell r="D208" t="str">
            <v>后柳镇</v>
          </cell>
          <cell r="E208" t="str">
            <v>长安村一组</v>
          </cell>
          <cell r="F208" t="str">
            <v>新建产业路0.31公里</v>
          </cell>
          <cell r="G208" t="str">
            <v>一年</v>
          </cell>
          <cell r="H208" t="str">
            <v>改善贫村交通条件，受益农户19户69人，其中受益贫困户7户17人</v>
          </cell>
          <cell r="I208">
            <v>2.43571428571429</v>
          </cell>
          <cell r="J208">
            <v>7</v>
          </cell>
          <cell r="K208">
            <v>17</v>
          </cell>
          <cell r="L208">
            <v>69</v>
          </cell>
          <cell r="M208">
            <v>17.05</v>
          </cell>
        </row>
        <row r="209">
          <cell r="B209" t="str">
            <v>后柳镇汉阴沟村四组产业路硬化工程</v>
          </cell>
          <cell r="C209" t="str">
            <v>汉阴沟村四组</v>
          </cell>
          <cell r="D209" t="str">
            <v>后柳镇</v>
          </cell>
          <cell r="E209" t="str">
            <v>汉阴沟村四组</v>
          </cell>
          <cell r="F209" t="str">
            <v>新建产业路0.65公里</v>
          </cell>
          <cell r="G209" t="str">
            <v>一年</v>
          </cell>
          <cell r="H209" t="str">
            <v>改善贫村交通条件，受益农户6户26人，其中受益贫困户3户9人</v>
          </cell>
          <cell r="I209">
            <v>12.5833333333333</v>
          </cell>
          <cell r="J209">
            <v>3</v>
          </cell>
          <cell r="K209">
            <v>9</v>
          </cell>
          <cell r="L209">
            <v>26</v>
          </cell>
          <cell r="M209">
            <v>37.75</v>
          </cell>
        </row>
        <row r="210">
          <cell r="B210" t="str">
            <v>后柳镇金齐村一组产业路完善工程</v>
          </cell>
          <cell r="C210" t="str">
            <v>金齐村一组</v>
          </cell>
          <cell r="D210" t="str">
            <v>后柳镇</v>
          </cell>
          <cell r="E210" t="str">
            <v>金齐村一组</v>
          </cell>
          <cell r="F210" t="str">
            <v>新建产业路1.805公里</v>
          </cell>
          <cell r="G210" t="str">
            <v>一年</v>
          </cell>
          <cell r="H210" t="str">
            <v>改善贫村交通条件，受益农户21户78人，其中受益贫困户10户28人</v>
          </cell>
          <cell r="I210">
            <v>2.166</v>
          </cell>
          <cell r="J210">
            <v>10</v>
          </cell>
          <cell r="K210">
            <v>28</v>
          </cell>
          <cell r="L210">
            <v>78</v>
          </cell>
          <cell r="M210">
            <v>21.66</v>
          </cell>
        </row>
        <row r="211">
          <cell r="B211" t="str">
            <v>喜河镇洞沟村四组产业路硬化工程</v>
          </cell>
          <cell r="C211" t="str">
            <v>洞沟村四组</v>
          </cell>
          <cell r="D211" t="str">
            <v>喜河镇</v>
          </cell>
          <cell r="E211" t="str">
            <v>洞沟村四组</v>
          </cell>
          <cell r="F211" t="str">
            <v>新建产业路0.6公里</v>
          </cell>
          <cell r="G211" t="str">
            <v>一年</v>
          </cell>
          <cell r="H211" t="str">
            <v>改善贫村交通条件，受益农户16户43人，其中受益贫困户8户18人</v>
          </cell>
          <cell r="I211">
            <v>4.125</v>
          </cell>
          <cell r="J211">
            <v>8</v>
          </cell>
          <cell r="K211">
            <v>18</v>
          </cell>
          <cell r="L211">
            <v>43</v>
          </cell>
          <cell r="M211">
            <v>33</v>
          </cell>
        </row>
        <row r="212">
          <cell r="B212" t="str">
            <v>喜河镇洞沟村五组产业路硬化工程</v>
          </cell>
          <cell r="C212" t="str">
            <v>洞沟村五组</v>
          </cell>
          <cell r="D212" t="str">
            <v>喜河镇</v>
          </cell>
          <cell r="E212" t="str">
            <v>洞沟村五组</v>
          </cell>
          <cell r="F212" t="str">
            <v>新建产业路0.4公里</v>
          </cell>
          <cell r="G212" t="str">
            <v>一年</v>
          </cell>
          <cell r="H212" t="str">
            <v>改善贫村交通条件，受益农户19户62人，其中受益贫困户9户27人</v>
          </cell>
          <cell r="I212">
            <v>2.44444444444444</v>
          </cell>
          <cell r="J212">
            <v>9</v>
          </cell>
          <cell r="K212">
            <v>27</v>
          </cell>
          <cell r="L212">
            <v>62</v>
          </cell>
          <cell r="M212">
            <v>22</v>
          </cell>
        </row>
        <row r="213">
          <cell r="B213" t="str">
            <v>喜河镇蔡河村三组产业路硬化工程</v>
          </cell>
          <cell r="C213" t="str">
            <v>蔡河村三组</v>
          </cell>
          <cell r="D213" t="str">
            <v>喜河镇</v>
          </cell>
          <cell r="E213" t="str">
            <v>蔡河村三组</v>
          </cell>
          <cell r="F213" t="str">
            <v>新建产业路2.6公里</v>
          </cell>
          <cell r="G213" t="str">
            <v>一年</v>
          </cell>
          <cell r="H213" t="str">
            <v>改善贫村交通条件，受益农户350人，其中受益贫困户16户41人</v>
          </cell>
          <cell r="I213">
            <v>2.275</v>
          </cell>
          <cell r="J213">
            <v>16</v>
          </cell>
          <cell r="K213">
            <v>41</v>
          </cell>
          <cell r="L213">
            <v>350</v>
          </cell>
          <cell r="M213">
            <v>36.4</v>
          </cell>
        </row>
        <row r="214">
          <cell r="B214" t="str">
            <v>喜河镇晨光村道路路硬化工程</v>
          </cell>
          <cell r="C214" t="str">
            <v>晨光村</v>
          </cell>
          <cell r="D214" t="str">
            <v>喜河镇</v>
          </cell>
          <cell r="E214" t="str">
            <v>晨光村</v>
          </cell>
          <cell r="F214" t="str">
            <v>新建排水沟1.2公里</v>
          </cell>
          <cell r="G214" t="str">
            <v>一年</v>
          </cell>
          <cell r="H214" t="str">
            <v>改善贫村交通条件，受益农户254人，其中受益贫困户16户57人</v>
          </cell>
          <cell r="I214">
            <v>2.5</v>
          </cell>
          <cell r="J214">
            <v>16</v>
          </cell>
          <cell r="K214">
            <v>57</v>
          </cell>
          <cell r="L214">
            <v>254</v>
          </cell>
          <cell r="M214">
            <v>40</v>
          </cell>
        </row>
        <row r="215">
          <cell r="B215" t="str">
            <v>熨斗镇金星村一组产业路硬化工程</v>
          </cell>
          <cell r="C215" t="str">
            <v>金星村一组</v>
          </cell>
          <cell r="D215" t="str">
            <v>熨斗镇</v>
          </cell>
          <cell r="E215" t="str">
            <v>金星村一组</v>
          </cell>
          <cell r="F215" t="str">
            <v>新建产业路1.2公里</v>
          </cell>
          <cell r="G215" t="str">
            <v>一年</v>
          </cell>
          <cell r="H215" t="str">
            <v>改善贫村交通条件，受益农户14户55人，其中受益贫困户10户32人</v>
          </cell>
          <cell r="I215">
            <v>6.6</v>
          </cell>
          <cell r="J215">
            <v>10</v>
          </cell>
          <cell r="K215">
            <v>32</v>
          </cell>
          <cell r="L215">
            <v>55</v>
          </cell>
          <cell r="M215">
            <v>66</v>
          </cell>
        </row>
        <row r="216">
          <cell r="B216" t="str">
            <v>熨斗镇麦坪村二组产业路硬化工程</v>
          </cell>
          <cell r="C216" t="str">
            <v>麦坪村二组</v>
          </cell>
          <cell r="D216" t="str">
            <v>熨斗镇</v>
          </cell>
          <cell r="E216" t="str">
            <v>麦坪村二组</v>
          </cell>
          <cell r="F216" t="str">
            <v>新建产业路0.7公里</v>
          </cell>
          <cell r="G216" t="str">
            <v>一年</v>
          </cell>
          <cell r="H216" t="str">
            <v>改善贫村交通条件，受益农户74户290人，其中受益贫困户46户178人</v>
          </cell>
          <cell r="I216">
            <v>0.83695652173913</v>
          </cell>
          <cell r="J216">
            <v>46</v>
          </cell>
          <cell r="K216">
            <v>178</v>
          </cell>
          <cell r="L216">
            <v>290</v>
          </cell>
          <cell r="M216">
            <v>38.5</v>
          </cell>
        </row>
        <row r="217">
          <cell r="B217" t="str">
            <v>熨斗镇双坪村一组产业路硬化工程</v>
          </cell>
          <cell r="C217" t="str">
            <v>双坪村一组</v>
          </cell>
          <cell r="D217" t="str">
            <v>熨斗镇</v>
          </cell>
          <cell r="E217" t="str">
            <v>双坪村一组</v>
          </cell>
          <cell r="F217" t="str">
            <v>新建产业路1.48公里</v>
          </cell>
          <cell r="G217" t="str">
            <v>一年</v>
          </cell>
          <cell r="H217" t="str">
            <v>改善贫村交通条件，受益农户28户75人，其中受益贫困户11户28人</v>
          </cell>
          <cell r="I217">
            <v>7.4</v>
          </cell>
          <cell r="J217">
            <v>11</v>
          </cell>
          <cell r="K217">
            <v>28</v>
          </cell>
          <cell r="L217">
            <v>75</v>
          </cell>
          <cell r="M217">
            <v>81.4</v>
          </cell>
        </row>
        <row r="218">
          <cell r="B218" t="str">
            <v>熨斗镇高兴村二组产业路硬化工程</v>
          </cell>
          <cell r="C218" t="str">
            <v>高兴村二组</v>
          </cell>
          <cell r="D218" t="str">
            <v>熨斗镇</v>
          </cell>
          <cell r="E218" t="str">
            <v>高兴村二组</v>
          </cell>
          <cell r="F218" t="str">
            <v>新建产业路1公里</v>
          </cell>
          <cell r="G218" t="str">
            <v>一年</v>
          </cell>
          <cell r="H218" t="str">
            <v>改善贫村交通条件，受益农户7户34人，其中受益贫困户2户11人</v>
          </cell>
          <cell r="I218">
            <v>7</v>
          </cell>
          <cell r="J218">
            <v>2</v>
          </cell>
          <cell r="K218">
            <v>11</v>
          </cell>
          <cell r="L218">
            <v>34</v>
          </cell>
          <cell r="M218">
            <v>14</v>
          </cell>
        </row>
        <row r="219">
          <cell r="B219" t="str">
            <v>熨斗镇瓦子沟村四组产业路硬化工程</v>
          </cell>
          <cell r="C219" t="str">
            <v>瓦子沟村四组</v>
          </cell>
          <cell r="D219" t="str">
            <v>熨斗镇</v>
          </cell>
          <cell r="E219" t="str">
            <v>瓦子沟村四组</v>
          </cell>
          <cell r="F219" t="str">
            <v>新建产业路0.75公里</v>
          </cell>
          <cell r="G219" t="str">
            <v>一年</v>
          </cell>
          <cell r="H219" t="str">
            <v>改善贫村交通条件，受益农户118户391人，其中受益贫困户49户147人</v>
          </cell>
          <cell r="I219">
            <v>0.214285714285714</v>
          </cell>
          <cell r="J219">
            <v>49</v>
          </cell>
          <cell r="K219">
            <v>147</v>
          </cell>
          <cell r="L219">
            <v>391</v>
          </cell>
          <cell r="M219">
            <v>10.5</v>
          </cell>
        </row>
        <row r="220">
          <cell r="B220" t="str">
            <v>熨斗镇茨林村六组产业路硬化工程</v>
          </cell>
          <cell r="C220" t="str">
            <v>茨林村六组</v>
          </cell>
          <cell r="D220" t="str">
            <v>熨斗镇</v>
          </cell>
          <cell r="E220" t="str">
            <v>茨林村六组</v>
          </cell>
          <cell r="F220" t="str">
            <v>新建产业路0.5公里</v>
          </cell>
          <cell r="G220" t="str">
            <v>一年</v>
          </cell>
          <cell r="H220" t="str">
            <v>改善贫村交通条件，受益农户45户139人，其中受益贫困户18户49人</v>
          </cell>
          <cell r="I220">
            <v>0.388888888888889</v>
          </cell>
          <cell r="J220">
            <v>18</v>
          </cell>
          <cell r="K220">
            <v>49</v>
          </cell>
          <cell r="L220">
            <v>139</v>
          </cell>
          <cell r="M220">
            <v>7</v>
          </cell>
        </row>
        <row r="221">
          <cell r="B221" t="str">
            <v>迎丰镇红花坪村产业路硬化工程</v>
          </cell>
          <cell r="C221" t="str">
            <v>红花坪村</v>
          </cell>
          <cell r="D221" t="str">
            <v>迎丰镇</v>
          </cell>
          <cell r="E221" t="str">
            <v>红花坪村</v>
          </cell>
          <cell r="F221" t="str">
            <v>新建产业路0.245公里</v>
          </cell>
          <cell r="G221" t="str">
            <v>一年</v>
          </cell>
          <cell r="H221" t="str">
            <v>改善贫村交通条件，受益农户29户117人，其中受益贫困户7户25人</v>
          </cell>
          <cell r="I221">
            <v>0.49</v>
          </cell>
          <cell r="J221">
            <v>7</v>
          </cell>
          <cell r="K221">
            <v>25</v>
          </cell>
          <cell r="L221">
            <v>117</v>
          </cell>
          <cell r="M221">
            <v>3.43</v>
          </cell>
        </row>
        <row r="222">
          <cell r="B222" t="str">
            <v>云雾山镇官田村二组产业路硬化工程</v>
          </cell>
          <cell r="C222" t="str">
            <v>官田村二组</v>
          </cell>
          <cell r="D222" t="str">
            <v>云雾山</v>
          </cell>
          <cell r="E222" t="str">
            <v>官田村二组</v>
          </cell>
          <cell r="F222" t="str">
            <v>新建产业路0.43公里</v>
          </cell>
          <cell r="G222" t="str">
            <v>一年</v>
          </cell>
          <cell r="H222" t="str">
            <v>改善贫村交通条件，受益农户5户21人，其中受益贫困户3户14人</v>
          </cell>
          <cell r="I222">
            <v>7.59666666666667</v>
          </cell>
          <cell r="J222">
            <v>3</v>
          </cell>
          <cell r="K222">
            <v>14</v>
          </cell>
          <cell r="L222">
            <v>21</v>
          </cell>
          <cell r="M222">
            <v>22.79</v>
          </cell>
        </row>
        <row r="223">
          <cell r="B223" t="str">
            <v>曾溪镇大沟村五组产业路硬化工程</v>
          </cell>
          <cell r="C223" t="str">
            <v>大沟村五组</v>
          </cell>
          <cell r="D223" t="str">
            <v>曾溪镇</v>
          </cell>
          <cell r="E223" t="str">
            <v>大沟村五组</v>
          </cell>
          <cell r="F223" t="str">
            <v>新建产业路2公里</v>
          </cell>
          <cell r="G223" t="str">
            <v>一年</v>
          </cell>
          <cell r="H223" t="str">
            <v>改善贫村交通条件，受益农户133户390人，其中受益贫困户61户170人</v>
          </cell>
          <cell r="I223">
            <v>0.39344262295082</v>
          </cell>
          <cell r="J223">
            <v>61</v>
          </cell>
          <cell r="K223">
            <v>170</v>
          </cell>
          <cell r="L223">
            <v>390</v>
          </cell>
          <cell r="M223">
            <v>24</v>
          </cell>
        </row>
        <row r="224">
          <cell r="B224" t="str">
            <v>堰坪村四组产业路硬化工程</v>
          </cell>
          <cell r="C224" t="str">
            <v>堰坪村四组</v>
          </cell>
          <cell r="D224" t="str">
            <v>中池镇</v>
          </cell>
          <cell r="E224" t="str">
            <v>堰坪村四组</v>
          </cell>
          <cell r="F224" t="str">
            <v>新建产业路0.43公里</v>
          </cell>
          <cell r="G224" t="str">
            <v>一年</v>
          </cell>
          <cell r="H224" t="str">
            <v>改善贫困村人居环境条件，受益农户11521户36787人，其中受益贫困户3518户9271人</v>
          </cell>
          <cell r="I224">
            <v>0.00745594087549744</v>
          </cell>
          <cell r="J224">
            <v>3518</v>
          </cell>
          <cell r="K224">
            <v>9271</v>
          </cell>
          <cell r="L224">
            <v>36787</v>
          </cell>
          <cell r="M224">
            <v>26.23</v>
          </cell>
        </row>
        <row r="225">
          <cell r="B225" t="str">
            <v>新华村十六组产业路硬化工程</v>
          </cell>
          <cell r="C225" t="str">
            <v>新华村十六组</v>
          </cell>
          <cell r="D225" t="str">
            <v>饶峰镇</v>
          </cell>
          <cell r="E225" t="str">
            <v>新华村十六组</v>
          </cell>
          <cell r="F225" t="str">
            <v>新建产业路0.4公里</v>
          </cell>
          <cell r="G225" t="str">
            <v>一年</v>
          </cell>
          <cell r="H225" t="str">
            <v>改善贫困村人居环境条件，受益农户6432户19596人，其中受益贫困户1798户4240人</v>
          </cell>
          <cell r="I225">
            <v>0.0122358175750834</v>
          </cell>
          <cell r="J225">
            <v>1798</v>
          </cell>
          <cell r="K225">
            <v>4240</v>
          </cell>
          <cell r="L225">
            <v>19596</v>
          </cell>
          <cell r="M225">
            <v>22</v>
          </cell>
        </row>
        <row r="226">
          <cell r="B226" t="str">
            <v>光明村一组产业路硬化工程</v>
          </cell>
          <cell r="C226" t="str">
            <v>光明村一组</v>
          </cell>
          <cell r="D226" t="str">
            <v>饶峰镇</v>
          </cell>
          <cell r="E226" t="str">
            <v>光明村一组</v>
          </cell>
          <cell r="F226" t="str">
            <v>新建产业路0.35公里</v>
          </cell>
          <cell r="G226" t="str">
            <v>一年</v>
          </cell>
          <cell r="H226" t="str">
            <v>改善贫困村产业发展条件，受益农户78户255人，其中受益贫困户5户13人</v>
          </cell>
          <cell r="I226">
            <v>2</v>
          </cell>
          <cell r="J226">
            <v>5</v>
          </cell>
          <cell r="K226">
            <v>13</v>
          </cell>
          <cell r="L226">
            <v>255</v>
          </cell>
          <cell r="M226">
            <v>10</v>
          </cell>
        </row>
        <row r="227">
          <cell r="B227" t="str">
            <v>饶峰村一组产业路硬化工程</v>
          </cell>
          <cell r="C227" t="str">
            <v>饶峰村一组</v>
          </cell>
          <cell r="D227" t="str">
            <v>饶峰镇</v>
          </cell>
          <cell r="E227" t="str">
            <v>饶峰村一组</v>
          </cell>
          <cell r="F227" t="str">
            <v>新建产业路0.22公里</v>
          </cell>
          <cell r="G227" t="str">
            <v>一年</v>
          </cell>
          <cell r="H227" t="str">
            <v>改善贫困村通村公路条件，受益农户71户239人，其中受益贫困户13户45人</v>
          </cell>
          <cell r="I227">
            <v>0.538461538461538</v>
          </cell>
          <cell r="J227">
            <v>13</v>
          </cell>
          <cell r="K227">
            <v>45</v>
          </cell>
          <cell r="L227">
            <v>239</v>
          </cell>
          <cell r="M227">
            <v>7</v>
          </cell>
        </row>
        <row r="228">
          <cell r="B228" t="str">
            <v>三岔河村一组产业路硬化工程</v>
          </cell>
          <cell r="C228" t="str">
            <v>三岔河村一组</v>
          </cell>
          <cell r="D228" t="str">
            <v>饶峰镇</v>
          </cell>
          <cell r="E228" t="str">
            <v>三岔河村一组</v>
          </cell>
          <cell r="F228" t="str">
            <v>新建产业路0.18公里</v>
          </cell>
          <cell r="G228" t="str">
            <v>一年</v>
          </cell>
          <cell r="H228" t="str">
            <v>改善贫困村通村公路条件，受益农户9户26人，其中受益贫困户2户3人</v>
          </cell>
          <cell r="I228">
            <v>3.5</v>
          </cell>
          <cell r="J228">
            <v>2</v>
          </cell>
          <cell r="K228">
            <v>3</v>
          </cell>
          <cell r="L228">
            <v>26</v>
          </cell>
          <cell r="M228">
            <v>7</v>
          </cell>
        </row>
        <row r="229">
          <cell r="B229" t="str">
            <v>汉阴沟村三组产业路硬化工程</v>
          </cell>
          <cell r="C229" t="str">
            <v>汉阴沟村三组</v>
          </cell>
          <cell r="D229" t="str">
            <v>喜河镇</v>
          </cell>
          <cell r="E229" t="str">
            <v>汉阴沟村三组</v>
          </cell>
          <cell r="F229" t="str">
            <v>新建产业路1公里</v>
          </cell>
          <cell r="G229" t="str">
            <v>一年</v>
          </cell>
          <cell r="H229" t="str">
            <v>改善贫困村群众出行的道路条件，受益农户118户361人，其中贫困户49户116人</v>
          </cell>
          <cell r="I229">
            <v>1.12244897959184</v>
          </cell>
          <cell r="J229">
            <v>49</v>
          </cell>
          <cell r="K229">
            <v>116</v>
          </cell>
          <cell r="L229">
            <v>361</v>
          </cell>
          <cell r="M229">
            <v>55</v>
          </cell>
        </row>
        <row r="230">
          <cell r="B230" t="str">
            <v>喜河镇同心村六组道路硬化项目</v>
          </cell>
          <cell r="C230" t="str">
            <v>喜河镇同心村六组</v>
          </cell>
          <cell r="D230" t="str">
            <v>喜河镇</v>
          </cell>
          <cell r="E230" t="str">
            <v>同心村六组</v>
          </cell>
          <cell r="F230" t="str">
            <v>新建基础处理850米硬化总1.450公里。其中长850米宽3.5米、配套水沟；长600米宽3米、浇筑C30混凝土路面厚度18cmφ400预制钢筋砼涵管埋设，道路警示标牌</v>
          </cell>
          <cell r="G230" t="str">
            <v>一年</v>
          </cell>
          <cell r="H230" t="str">
            <v>改善贫困村交通设施条件，受益农户12户51人，其中受益贫困户6户13人</v>
          </cell>
          <cell r="I230">
            <v>9.10166666666667</v>
          </cell>
          <cell r="J230">
            <v>6</v>
          </cell>
          <cell r="K230">
            <v>13</v>
          </cell>
          <cell r="L230">
            <v>51</v>
          </cell>
          <cell r="M230">
            <v>54.61</v>
          </cell>
        </row>
        <row r="231">
          <cell r="B231" t="str">
            <v>喜河镇新喜村二四组道路硬化项目</v>
          </cell>
          <cell r="C231" t="str">
            <v>喜河镇新喜村二四组</v>
          </cell>
          <cell r="D231" t="str">
            <v>喜河镇</v>
          </cell>
          <cell r="E231" t="str">
            <v>新喜村二四组</v>
          </cell>
          <cell r="F231" t="str">
            <v>新建硬化道路1.157公里，C30混泥土厚18公分，宽3米，埋设涵管4处</v>
          </cell>
          <cell r="G231" t="str">
            <v>一年</v>
          </cell>
          <cell r="H231" t="str">
            <v>改善贫困村交通设施条件，受益农户51户297人，其中受益贫困户29户82人</v>
          </cell>
          <cell r="I231">
            <v>2.26586206896552</v>
          </cell>
          <cell r="J231">
            <v>29</v>
          </cell>
          <cell r="K231">
            <v>82</v>
          </cell>
          <cell r="L231">
            <v>297</v>
          </cell>
          <cell r="M231">
            <v>65.71</v>
          </cell>
        </row>
        <row r="232">
          <cell r="B232" t="str">
            <v>曾溪镇高坎村三组道路硬化项目</v>
          </cell>
          <cell r="C232" t="str">
            <v>曾溪镇高坎村三组</v>
          </cell>
          <cell r="D232" t="str">
            <v>曾溪镇</v>
          </cell>
          <cell r="E232" t="str">
            <v>高坎村三组</v>
          </cell>
          <cell r="F232" t="str">
            <v>新建硬化道路1.335公里，C30混泥土厚18公分，宽3米埋设涵管6处</v>
          </cell>
          <cell r="G232" t="str">
            <v>一年</v>
          </cell>
          <cell r="H232" t="str">
            <v>改善贫困村交通设施条件，受益农户75户236人，其中受益贫困户23户58人</v>
          </cell>
          <cell r="I232">
            <v>1.82608695652174</v>
          </cell>
          <cell r="J232">
            <v>23</v>
          </cell>
          <cell r="K232">
            <v>58</v>
          </cell>
          <cell r="L232">
            <v>236</v>
          </cell>
          <cell r="M232">
            <v>42</v>
          </cell>
        </row>
        <row r="233">
          <cell r="B233" t="str">
            <v>曾溪镇高坎村五组产业路硬化项目</v>
          </cell>
          <cell r="C233" t="str">
            <v>曾溪镇高坎村五组</v>
          </cell>
          <cell r="D233" t="str">
            <v>曾溪镇</v>
          </cell>
          <cell r="E233" t="str">
            <v>高坎村五组</v>
          </cell>
          <cell r="F233" t="str">
            <v>新建硬化道路长1.603公里，c30混凝土厚18公分，宽3米，埋设涵管7处</v>
          </cell>
          <cell r="G233" t="str">
            <v>一年</v>
          </cell>
          <cell r="H233" t="str">
            <v>改善贫困村交通设施条件，受益农户15户42人，其中受益贫困户13户39人</v>
          </cell>
          <cell r="I233">
            <v>2.89846153846154</v>
          </cell>
          <cell r="J233">
            <v>13</v>
          </cell>
          <cell r="K233">
            <v>39</v>
          </cell>
          <cell r="L233">
            <v>42</v>
          </cell>
          <cell r="M233">
            <v>37.68</v>
          </cell>
        </row>
        <row r="234">
          <cell r="B234" t="str">
            <v>庄房村一组-二组产业路安防工程</v>
          </cell>
          <cell r="C234" t="str">
            <v>曾溪镇油房湾村</v>
          </cell>
          <cell r="D234" t="str">
            <v>曾溪镇</v>
          </cell>
          <cell r="E234" t="str">
            <v>油房湾村</v>
          </cell>
          <cell r="F234" t="str">
            <v>改建护栏、警示桩、标志标线，处治隐患里程1.5公里</v>
          </cell>
          <cell r="G234" t="str">
            <v>一年</v>
          </cell>
          <cell r="H234" t="str">
            <v>改善贫困村交通出行条件，受益农户405户1318人，其中受益贫困户180户532人</v>
          </cell>
          <cell r="I234">
            <v>0.166666666666667</v>
          </cell>
          <cell r="J234">
            <v>180</v>
          </cell>
          <cell r="K234">
            <v>532</v>
          </cell>
          <cell r="L234">
            <v>1318</v>
          </cell>
          <cell r="M234">
            <v>30</v>
          </cell>
        </row>
        <row r="235">
          <cell r="B235" t="str">
            <v>油坊湾村二组产业路安防工程</v>
          </cell>
          <cell r="C235" t="str">
            <v>曾溪镇油房湾村</v>
          </cell>
          <cell r="D235" t="str">
            <v>曾溪镇</v>
          </cell>
          <cell r="E235" t="str">
            <v>油房湾村</v>
          </cell>
          <cell r="F235" t="str">
            <v>改建护栏、警示桩、标志标线，处治隐患里程3.6公里</v>
          </cell>
          <cell r="G235" t="str">
            <v>一年</v>
          </cell>
          <cell r="H235" t="str">
            <v>改善贫困村交通出行条件，受益农户405户1318人，其中受益贫困户180户532人</v>
          </cell>
          <cell r="I235">
            <v>0.394444444444444</v>
          </cell>
          <cell r="J235">
            <v>180</v>
          </cell>
          <cell r="K235">
            <v>532</v>
          </cell>
          <cell r="L235">
            <v>1318</v>
          </cell>
          <cell r="M235">
            <v>71</v>
          </cell>
        </row>
        <row r="236">
          <cell r="B236" t="str">
            <v>高坎村石左公路安防工程</v>
          </cell>
          <cell r="C236" t="str">
            <v>曾溪镇高坎村</v>
          </cell>
          <cell r="D236" t="str">
            <v>曾溪镇</v>
          </cell>
          <cell r="E236" t="str">
            <v>高坎村</v>
          </cell>
          <cell r="F236" t="str">
            <v>改建护栏、警示桩、标志标线，处治隐患里程3.7公里</v>
          </cell>
          <cell r="G236" t="str">
            <v>一年</v>
          </cell>
          <cell r="H236" t="str">
            <v>改善贫困村交通出行条件，受益农户390户1201人，其中受益贫困户226户663人</v>
          </cell>
          <cell r="I236">
            <v>0.380530973451327</v>
          </cell>
          <cell r="J236">
            <v>226</v>
          </cell>
          <cell r="K236">
            <v>663</v>
          </cell>
          <cell r="L236">
            <v>1201</v>
          </cell>
          <cell r="M236">
            <v>86</v>
          </cell>
        </row>
        <row r="237">
          <cell r="B237" t="str">
            <v>立新村村石左公路安防工程</v>
          </cell>
          <cell r="C237" t="str">
            <v>曾溪镇立新村</v>
          </cell>
          <cell r="D237" t="str">
            <v>曾溪镇</v>
          </cell>
          <cell r="E237" t="str">
            <v>立新村</v>
          </cell>
          <cell r="F237" t="str">
            <v>改建护栏、警示桩、标志标线，处治隐患里程9.5公里</v>
          </cell>
          <cell r="G237" t="str">
            <v>一年</v>
          </cell>
          <cell r="H237" t="str">
            <v>改善贫困村交通出行条件，受益农户235户683人，其中受益贫困户102户279人</v>
          </cell>
          <cell r="I237">
            <v>2.14705882352941</v>
          </cell>
          <cell r="J237">
            <v>102</v>
          </cell>
          <cell r="K237">
            <v>279</v>
          </cell>
          <cell r="L237">
            <v>683</v>
          </cell>
          <cell r="M237">
            <v>219</v>
          </cell>
        </row>
        <row r="238">
          <cell r="B238" t="str">
            <v>油坊村产业路安防工程</v>
          </cell>
          <cell r="C238" t="str">
            <v>曾溪镇油房湾村</v>
          </cell>
          <cell r="D238" t="str">
            <v>曾溪镇</v>
          </cell>
          <cell r="E238" t="str">
            <v>油房湾村</v>
          </cell>
          <cell r="F238" t="str">
            <v>改建护栏、警示桩、标志标线，处治隐患里程2.7公里</v>
          </cell>
          <cell r="G238" t="str">
            <v>一年</v>
          </cell>
          <cell r="H238" t="str">
            <v>改善贫困村交通出行条件，受益农户405户1318人，其中受益贫困户180户532人</v>
          </cell>
          <cell r="I238">
            <v>0.133333333333333</v>
          </cell>
          <cell r="J238">
            <v>180</v>
          </cell>
          <cell r="K238">
            <v>532</v>
          </cell>
          <cell r="L238">
            <v>1318</v>
          </cell>
          <cell r="M238">
            <v>24</v>
          </cell>
        </row>
        <row r="239">
          <cell r="B239" t="str">
            <v>沙河桥-沙河村产业路安防工程</v>
          </cell>
          <cell r="C239" t="str">
            <v>城关镇沙河村</v>
          </cell>
          <cell r="D239" t="str">
            <v>城关镇</v>
          </cell>
          <cell r="E239" t="str">
            <v>沙河村</v>
          </cell>
          <cell r="F239" t="str">
            <v>改建护栏、警示桩、标志标线，处治隐患里程7.8公里</v>
          </cell>
          <cell r="G239" t="str">
            <v>一年</v>
          </cell>
          <cell r="H239" t="str">
            <v>改善贫困村交通出行条件，受益农户93户271人，其中受益贫困户12户20人</v>
          </cell>
          <cell r="I239">
            <v>12.25</v>
          </cell>
          <cell r="J239">
            <v>12</v>
          </cell>
          <cell r="K239">
            <v>20</v>
          </cell>
          <cell r="L239">
            <v>271</v>
          </cell>
          <cell r="M239">
            <v>147</v>
          </cell>
        </row>
        <row r="240">
          <cell r="B240" t="str">
            <v>新联七里沟产业路安防工程</v>
          </cell>
          <cell r="C240" t="str">
            <v>城关镇新联村</v>
          </cell>
          <cell r="D240" t="str">
            <v>城关镇</v>
          </cell>
          <cell r="E240" t="str">
            <v>新联村</v>
          </cell>
          <cell r="F240" t="str">
            <v>改建护栏、警示桩、标志标线，处治隐患里程5.9公里</v>
          </cell>
          <cell r="G240" t="str">
            <v>一年</v>
          </cell>
          <cell r="H240" t="str">
            <v>改善贫困村交通出行条件，受益农户362户1085人，其中受益贫困户150户402人</v>
          </cell>
          <cell r="I240">
            <v>0.873333333333333</v>
          </cell>
          <cell r="J240">
            <v>150</v>
          </cell>
          <cell r="K240">
            <v>402</v>
          </cell>
          <cell r="L240">
            <v>1085</v>
          </cell>
          <cell r="M240">
            <v>131</v>
          </cell>
        </row>
        <row r="241">
          <cell r="B241" t="str">
            <v>银龙小学-新柳产业路安防工程</v>
          </cell>
          <cell r="C241" t="str">
            <v>城关镇丝银坝村</v>
          </cell>
          <cell r="D241" t="str">
            <v>城关镇</v>
          </cell>
          <cell r="E241" t="str">
            <v>丝银坝村</v>
          </cell>
          <cell r="F241" t="str">
            <v>改建护栏、警示桩、标志标线，处治隐患里程3.8公里</v>
          </cell>
          <cell r="G241" t="str">
            <v>一年</v>
          </cell>
          <cell r="H241" t="str">
            <v>改善贫困村交通出行条件，受益农户544户1718人，其中受益贫困户97户245人</v>
          </cell>
          <cell r="I241">
            <v>0.721649484536082</v>
          </cell>
          <cell r="J241">
            <v>97</v>
          </cell>
          <cell r="K241">
            <v>245</v>
          </cell>
          <cell r="L241">
            <v>1718</v>
          </cell>
          <cell r="M241">
            <v>70</v>
          </cell>
        </row>
        <row r="242">
          <cell r="B242" t="str">
            <v>五三四组产业路安防工程</v>
          </cell>
          <cell r="C242" t="str">
            <v>城关镇五三村</v>
          </cell>
          <cell r="D242" t="str">
            <v>城关镇</v>
          </cell>
          <cell r="E242" t="str">
            <v>五三村</v>
          </cell>
          <cell r="F242" t="str">
            <v>改建护栏、警示桩、标志标线，处治隐患里程2.2公里</v>
          </cell>
          <cell r="G242" t="str">
            <v>一年</v>
          </cell>
          <cell r="H242" t="str">
            <v>改善贫困村交通出行条件，受益农户38户125人，其中受益贫困户7户11人</v>
          </cell>
          <cell r="I242">
            <v>4</v>
          </cell>
          <cell r="J242">
            <v>7</v>
          </cell>
          <cell r="K242">
            <v>11</v>
          </cell>
          <cell r="L242">
            <v>125</v>
          </cell>
          <cell r="M242">
            <v>28</v>
          </cell>
        </row>
        <row r="243">
          <cell r="B243" t="str">
            <v>长安坝新堰村-东风产业路安防工程</v>
          </cell>
          <cell r="C243" t="str">
            <v>城关镇江南社区</v>
          </cell>
          <cell r="D243" t="str">
            <v>城关镇</v>
          </cell>
          <cell r="E243" t="str">
            <v>江南社区</v>
          </cell>
          <cell r="F243" t="str">
            <v>改建护栏、警示桩、标志标线，处治隐患里程5.6公里</v>
          </cell>
          <cell r="G243" t="str">
            <v>一年</v>
          </cell>
          <cell r="H243" t="str">
            <v>改善贫困村交通出行条件，受益农户273户742人，其中受益贫困户125户314人</v>
          </cell>
          <cell r="I243">
            <v>0.96</v>
          </cell>
          <cell r="J243">
            <v>125</v>
          </cell>
          <cell r="K243">
            <v>314</v>
          </cell>
          <cell r="L243">
            <v>742</v>
          </cell>
          <cell r="M243">
            <v>120</v>
          </cell>
        </row>
        <row r="244">
          <cell r="B244" t="str">
            <v>东风村一组（东风村路延伸段）产业路安防工程</v>
          </cell>
          <cell r="C244" t="str">
            <v>城关镇东风村</v>
          </cell>
          <cell r="D244" t="str">
            <v>城关镇</v>
          </cell>
          <cell r="E244" t="str">
            <v>东风村</v>
          </cell>
          <cell r="F244" t="str">
            <v>改建护栏、警示桩、标志标线，处治隐患里程5.9公里</v>
          </cell>
          <cell r="G244" t="str">
            <v>一年</v>
          </cell>
          <cell r="H244" t="str">
            <v>改善贫困村交通出行条件，受益农户117户317人，其中受益贫困户44户116人</v>
          </cell>
          <cell r="I244">
            <v>1.11363636363636</v>
          </cell>
          <cell r="J244">
            <v>44</v>
          </cell>
          <cell r="K244">
            <v>116</v>
          </cell>
          <cell r="L244">
            <v>317</v>
          </cell>
          <cell r="M244">
            <v>49</v>
          </cell>
        </row>
        <row r="245">
          <cell r="B245" t="str">
            <v>岳树梁-太平产业路安防工程</v>
          </cell>
          <cell r="C245" t="str">
            <v>城关镇太平村</v>
          </cell>
          <cell r="D245" t="str">
            <v>城关镇</v>
          </cell>
          <cell r="E245" t="str">
            <v>太平村</v>
          </cell>
          <cell r="F245" t="str">
            <v>改建护栏、警示桩、标志标线，处治隐患里程6.9公里</v>
          </cell>
          <cell r="G245" t="str">
            <v>一年</v>
          </cell>
          <cell r="H245" t="str">
            <v>改善贫困村交通出行条件，受益农户247户717人，其中受益贫困户71户169人</v>
          </cell>
          <cell r="I245">
            <v>1.74647887323944</v>
          </cell>
          <cell r="J245">
            <v>71</v>
          </cell>
          <cell r="K245">
            <v>169</v>
          </cell>
          <cell r="L245">
            <v>717</v>
          </cell>
          <cell r="M245">
            <v>124</v>
          </cell>
        </row>
        <row r="246">
          <cell r="B246" t="str">
            <v>干塘湾-银屏矿山产业路安防工程</v>
          </cell>
          <cell r="C246" t="str">
            <v>城关镇七里社区</v>
          </cell>
          <cell r="D246" t="str">
            <v>城关镇</v>
          </cell>
          <cell r="E246" t="str">
            <v>七里社区</v>
          </cell>
          <cell r="F246" t="str">
            <v>改建护栏、警示桩、标志标线，处治隐患里程3.5公里</v>
          </cell>
          <cell r="G246" t="str">
            <v>一年</v>
          </cell>
          <cell r="H246" t="str">
            <v>改善贫困村交通出行条件，受益农户125户360人，其中受益贫困户33户68人</v>
          </cell>
          <cell r="I246">
            <v>1.90909090909091</v>
          </cell>
          <cell r="J246">
            <v>33</v>
          </cell>
          <cell r="K246">
            <v>68</v>
          </cell>
          <cell r="L246">
            <v>360</v>
          </cell>
          <cell r="M246">
            <v>63</v>
          </cell>
        </row>
        <row r="247">
          <cell r="B247" t="str">
            <v>龙王沟口-踊跃产业路安防工程</v>
          </cell>
          <cell r="C247" t="str">
            <v>池河镇五爱村</v>
          </cell>
          <cell r="D247" t="str">
            <v>池河镇</v>
          </cell>
          <cell r="E247" t="str">
            <v>五爱村</v>
          </cell>
          <cell r="F247" t="str">
            <v>改建护栏、警示桩、标志标线，处治隐患里程3.4公里</v>
          </cell>
          <cell r="G247" t="str">
            <v>一年</v>
          </cell>
          <cell r="H247" t="str">
            <v>改善贫困村交通出行条件，受益农户809户2727人，其中受益贫困户197户510人</v>
          </cell>
          <cell r="I247">
            <v>0.304568527918782</v>
          </cell>
          <cell r="J247">
            <v>197</v>
          </cell>
          <cell r="K247">
            <v>510</v>
          </cell>
          <cell r="L247">
            <v>2727</v>
          </cell>
          <cell r="M247">
            <v>60</v>
          </cell>
        </row>
        <row r="248">
          <cell r="B248" t="str">
            <v>合心一组-东大桥头产业路安防工程</v>
          </cell>
          <cell r="C248" t="str">
            <v>池河镇合心村</v>
          </cell>
          <cell r="D248" t="str">
            <v>池河镇</v>
          </cell>
          <cell r="E248" t="str">
            <v>合心村</v>
          </cell>
          <cell r="F248" t="str">
            <v>改建护栏、警示桩、标志标线，处治隐患里程1.5公里</v>
          </cell>
          <cell r="G248" t="str">
            <v>一年</v>
          </cell>
          <cell r="H248" t="str">
            <v>改善贫困村交通出行条件，受益农户279户862人，其中受益贫困户125户348人</v>
          </cell>
          <cell r="I248">
            <v>0.112</v>
          </cell>
          <cell r="J248">
            <v>125</v>
          </cell>
          <cell r="K248">
            <v>348</v>
          </cell>
          <cell r="L248">
            <v>862</v>
          </cell>
          <cell r="M248">
            <v>14</v>
          </cell>
        </row>
        <row r="249">
          <cell r="B249" t="str">
            <v>桂花村一组产业路安防工程</v>
          </cell>
          <cell r="C249" t="str">
            <v>池河镇力建村</v>
          </cell>
          <cell r="D249" t="str">
            <v>池河镇</v>
          </cell>
          <cell r="E249" t="str">
            <v>力建村</v>
          </cell>
          <cell r="F249" t="str">
            <v>改建护栏、警示桩、标志标线，处治隐患里程2.1公里</v>
          </cell>
          <cell r="G249" t="str">
            <v>一年</v>
          </cell>
          <cell r="H249" t="str">
            <v>改善贫困村交通出行条件，受益农户33户111人，其中受益贫困户4户5人</v>
          </cell>
          <cell r="I249">
            <v>6</v>
          </cell>
          <cell r="J249">
            <v>4</v>
          </cell>
          <cell r="K249">
            <v>5</v>
          </cell>
          <cell r="L249">
            <v>111</v>
          </cell>
          <cell r="M249">
            <v>24</v>
          </cell>
        </row>
        <row r="250">
          <cell r="B250" t="str">
            <v>合心村一组产业路安防工程</v>
          </cell>
          <cell r="C250" t="str">
            <v>池河镇合心村</v>
          </cell>
          <cell r="D250" t="str">
            <v>池河镇</v>
          </cell>
          <cell r="E250" t="str">
            <v>合心村</v>
          </cell>
          <cell r="F250" t="str">
            <v>改建护栏、警示桩、标志标线，处治隐患里程1.8公里</v>
          </cell>
          <cell r="G250" t="str">
            <v>一年</v>
          </cell>
          <cell r="H250" t="str">
            <v>改善贫困村交通出行条件，受益农户279户862人，其中受益贫困户125户348人</v>
          </cell>
          <cell r="I250">
            <v>0.136</v>
          </cell>
          <cell r="J250">
            <v>125</v>
          </cell>
          <cell r="K250">
            <v>348</v>
          </cell>
          <cell r="L250">
            <v>862</v>
          </cell>
          <cell r="M250">
            <v>17</v>
          </cell>
        </row>
        <row r="251">
          <cell r="B251" t="str">
            <v>柳林桥头-日星村产业路安防工程</v>
          </cell>
          <cell r="C251" t="str">
            <v>池河镇明星村</v>
          </cell>
          <cell r="D251" t="str">
            <v>池河镇</v>
          </cell>
          <cell r="E251" t="str">
            <v>明星村</v>
          </cell>
          <cell r="F251" t="str">
            <v>改建护栏、警示桩、标志标线，处治隐患里程2.6公里</v>
          </cell>
          <cell r="G251" t="str">
            <v>一年</v>
          </cell>
          <cell r="H251" t="str">
            <v>改善贫困村交通出行条件，受益农户1093户3478人，其中受益贫困户640户2520人</v>
          </cell>
          <cell r="I251">
            <v>0.0328125</v>
          </cell>
          <cell r="J251">
            <v>640</v>
          </cell>
          <cell r="K251">
            <v>2520</v>
          </cell>
          <cell r="L251">
            <v>3478</v>
          </cell>
          <cell r="M251">
            <v>21</v>
          </cell>
        </row>
        <row r="252">
          <cell r="B252" t="str">
            <v>力建村316国道至桂花产业路安防工程</v>
          </cell>
          <cell r="C252" t="str">
            <v>池河镇力建村</v>
          </cell>
          <cell r="D252" t="str">
            <v>池河镇</v>
          </cell>
          <cell r="E252" t="str">
            <v>力建村</v>
          </cell>
          <cell r="F252" t="str">
            <v>改建护栏、警示桩、标志标线，处治隐患里程8.1公里</v>
          </cell>
          <cell r="G252" t="str">
            <v>一年</v>
          </cell>
          <cell r="H252" t="str">
            <v>改善贫困村交通出行条件，受益农户33户111人，其中受益贫困户4户5人</v>
          </cell>
          <cell r="I252">
            <v>45.5</v>
          </cell>
          <cell r="J252">
            <v>4</v>
          </cell>
          <cell r="K252">
            <v>5</v>
          </cell>
          <cell r="L252">
            <v>111</v>
          </cell>
          <cell r="M252">
            <v>182</v>
          </cell>
        </row>
        <row r="253">
          <cell r="B253" t="str">
            <v>新元村产业路安防工程</v>
          </cell>
          <cell r="C253" t="str">
            <v>后柳镇永红村</v>
          </cell>
          <cell r="D253" t="str">
            <v>后柳镇</v>
          </cell>
          <cell r="E253" t="str">
            <v>永红村</v>
          </cell>
          <cell r="F253" t="str">
            <v>改建护栏、警示桩、标志标线，处治隐患里程2.2公里</v>
          </cell>
          <cell r="G253" t="str">
            <v>一年</v>
          </cell>
          <cell r="H253" t="str">
            <v>改善贫困村交通出行条件，受益农户89户277人，其中受益贫困户27户67人</v>
          </cell>
          <cell r="I253">
            <v>0.925925925925926</v>
          </cell>
          <cell r="J253">
            <v>27</v>
          </cell>
          <cell r="K253">
            <v>67</v>
          </cell>
          <cell r="L253">
            <v>277</v>
          </cell>
          <cell r="M253">
            <v>25</v>
          </cell>
        </row>
        <row r="254">
          <cell r="B254" t="str">
            <v>中坝乡政府-李家梁产业路安防工程</v>
          </cell>
          <cell r="C254" t="str">
            <v>后柳镇中坝村</v>
          </cell>
          <cell r="D254" t="str">
            <v>后柳镇</v>
          </cell>
          <cell r="E254" t="str">
            <v>中坝村</v>
          </cell>
          <cell r="F254" t="str">
            <v>改建护栏、警示桩、标志标线，处治隐患里程3.2公里</v>
          </cell>
          <cell r="G254" t="str">
            <v>一年</v>
          </cell>
          <cell r="H254" t="str">
            <v>改善贫困村交通出行条件，受益农户233户878人，其中受益贫困户26户54人</v>
          </cell>
          <cell r="I254">
            <v>2.53846153846154</v>
          </cell>
          <cell r="J254">
            <v>26</v>
          </cell>
          <cell r="K254">
            <v>54</v>
          </cell>
          <cell r="L254">
            <v>878</v>
          </cell>
          <cell r="M254">
            <v>66</v>
          </cell>
        </row>
        <row r="255">
          <cell r="B255" t="str">
            <v>磨石沟村产业路安防工程</v>
          </cell>
          <cell r="C255" t="str">
            <v>后柳镇磨石村</v>
          </cell>
          <cell r="D255" t="str">
            <v>后柳镇</v>
          </cell>
          <cell r="E255" t="str">
            <v>磨石村</v>
          </cell>
          <cell r="F255" t="str">
            <v>改建护栏、警示桩、标志标线，处治隐患里程2.7公里</v>
          </cell>
          <cell r="G255" t="str">
            <v>一年</v>
          </cell>
          <cell r="H255" t="str">
            <v>改善贫困村交通出行条件，受益农户86户265人，其中受益贫困户34户93人</v>
          </cell>
          <cell r="I255">
            <v>1.20588235294118</v>
          </cell>
          <cell r="J255">
            <v>34</v>
          </cell>
          <cell r="K255">
            <v>93</v>
          </cell>
          <cell r="L255">
            <v>265</v>
          </cell>
          <cell r="M255">
            <v>41</v>
          </cell>
        </row>
        <row r="256">
          <cell r="B256" t="str">
            <v>桂花至磨石村产业路安防工程</v>
          </cell>
          <cell r="C256" t="str">
            <v>后柳镇磨石村</v>
          </cell>
          <cell r="D256" t="str">
            <v>后柳镇</v>
          </cell>
          <cell r="E256" t="str">
            <v>磨石村</v>
          </cell>
          <cell r="F256" t="str">
            <v>改建护栏、警示桩、标志标线，处治隐患里程10.7公里</v>
          </cell>
          <cell r="G256" t="str">
            <v>一年</v>
          </cell>
          <cell r="H256" t="str">
            <v>改善贫困村交通出行条件，受益农户208户648人，其中受益贫困户83户220人</v>
          </cell>
          <cell r="I256">
            <v>2.89156626506024</v>
          </cell>
          <cell r="J256">
            <v>83</v>
          </cell>
          <cell r="K256">
            <v>220</v>
          </cell>
          <cell r="L256">
            <v>648</v>
          </cell>
          <cell r="M256">
            <v>240</v>
          </cell>
        </row>
        <row r="257">
          <cell r="B257" t="str">
            <v>雷家沟产业路安防工程</v>
          </cell>
          <cell r="C257" t="str">
            <v>后柳镇黑沟河村</v>
          </cell>
          <cell r="D257" t="str">
            <v>后柳镇</v>
          </cell>
          <cell r="E257" t="str">
            <v>黑沟河村</v>
          </cell>
          <cell r="F257" t="str">
            <v>改建护栏、警示桩、标志标线，处治隐患里程1.8公里</v>
          </cell>
          <cell r="G257" t="str">
            <v>一年</v>
          </cell>
          <cell r="H257" t="str">
            <v>改善贫困村交通出行条件，受益农户53户180人，其中受益贫困户37户131人</v>
          </cell>
          <cell r="I257">
            <v>1.05405405405405</v>
          </cell>
          <cell r="J257">
            <v>37</v>
          </cell>
          <cell r="K257">
            <v>131</v>
          </cell>
          <cell r="L257">
            <v>180</v>
          </cell>
          <cell r="M257">
            <v>39</v>
          </cell>
        </row>
        <row r="258">
          <cell r="B258" t="str">
            <v>艾心至中心6组产业路安防工程</v>
          </cell>
          <cell r="C258" t="str">
            <v>两河镇中心村</v>
          </cell>
          <cell r="D258" t="str">
            <v>两河镇</v>
          </cell>
          <cell r="E258" t="str">
            <v>中心村</v>
          </cell>
          <cell r="F258" t="str">
            <v>改建护栏、警示桩、标志标线，处治隐患里程2.5公里</v>
          </cell>
          <cell r="G258" t="str">
            <v>一年</v>
          </cell>
          <cell r="H258" t="str">
            <v>改善贫困村交通出行条件，受益农户53户168人，其中受益贫困户14户44人</v>
          </cell>
          <cell r="I258">
            <v>3.57142857142857</v>
          </cell>
          <cell r="J258">
            <v>14</v>
          </cell>
          <cell r="K258">
            <v>44</v>
          </cell>
          <cell r="L258">
            <v>168</v>
          </cell>
          <cell r="M258">
            <v>50</v>
          </cell>
        </row>
        <row r="259">
          <cell r="B259" t="str">
            <v>两河镇-野人沟产业路安防工程</v>
          </cell>
          <cell r="C259" t="str">
            <v>两河镇迎河村</v>
          </cell>
          <cell r="D259" t="str">
            <v>两河镇</v>
          </cell>
          <cell r="E259" t="str">
            <v>迎河村</v>
          </cell>
          <cell r="F259" t="str">
            <v>改建护栏、警示桩、标志标线，处治隐患里程13.9公里</v>
          </cell>
          <cell r="G259" t="str">
            <v>一年</v>
          </cell>
          <cell r="H259" t="str">
            <v>改善贫困村交通出行条件，受益农户105户345人，其中受益贫困户39户102人</v>
          </cell>
          <cell r="I259">
            <v>5.20512820512821</v>
          </cell>
          <cell r="J259">
            <v>39</v>
          </cell>
          <cell r="K259">
            <v>102</v>
          </cell>
          <cell r="L259">
            <v>345</v>
          </cell>
          <cell r="M259">
            <v>203</v>
          </cell>
        </row>
        <row r="260">
          <cell r="B260" t="str">
            <v>斩龙村口—斩龙村产业路安防工程</v>
          </cell>
          <cell r="C260" t="str">
            <v>两河镇兴坪村</v>
          </cell>
          <cell r="D260" t="str">
            <v>两河镇</v>
          </cell>
          <cell r="E260" t="str">
            <v>兴坪村</v>
          </cell>
          <cell r="F260" t="str">
            <v>改建护栏、警示桩、标志标线，处治隐患里程3.4公里</v>
          </cell>
          <cell r="G260" t="str">
            <v>一年</v>
          </cell>
          <cell r="H260" t="str">
            <v>改善贫困村交通出行条件，受益农户60户156人，其中受益贫困户10户18人</v>
          </cell>
          <cell r="I260">
            <v>4.7</v>
          </cell>
          <cell r="J260">
            <v>10</v>
          </cell>
          <cell r="K260">
            <v>18</v>
          </cell>
          <cell r="L260">
            <v>156</v>
          </cell>
          <cell r="M260">
            <v>47</v>
          </cell>
        </row>
        <row r="261">
          <cell r="B261" t="str">
            <v>麻庄口-麻庄村产业路安防工程</v>
          </cell>
          <cell r="C261" t="str">
            <v>两河镇共和村</v>
          </cell>
          <cell r="D261" t="str">
            <v>两河镇</v>
          </cell>
          <cell r="E261" t="str">
            <v>共和村</v>
          </cell>
          <cell r="F261" t="str">
            <v>改建护栏、警示桩、标志标线，处治隐患里程3.1公里</v>
          </cell>
          <cell r="G261" t="str">
            <v>一年</v>
          </cell>
          <cell r="H261" t="str">
            <v>改善贫困村交通出行条件，受益农户73户192人，其中受益贫困户18户27人</v>
          </cell>
          <cell r="I261">
            <v>5</v>
          </cell>
          <cell r="J261">
            <v>18</v>
          </cell>
          <cell r="K261">
            <v>27</v>
          </cell>
          <cell r="L261">
            <v>192</v>
          </cell>
          <cell r="M261">
            <v>90</v>
          </cell>
        </row>
        <row r="262">
          <cell r="B262" t="str">
            <v>柏木沟口-柏木小学产业路安防工程</v>
          </cell>
          <cell r="C262" t="str">
            <v>两河镇火地沟村</v>
          </cell>
          <cell r="D262" t="str">
            <v>两河镇</v>
          </cell>
          <cell r="E262" t="str">
            <v>火地沟村</v>
          </cell>
          <cell r="F262" t="str">
            <v>改建护栏、警示桩、标志标线，处治隐患里程5.3公里</v>
          </cell>
          <cell r="G262" t="str">
            <v>一年</v>
          </cell>
          <cell r="H262" t="str">
            <v>改善贫困村交通出行条件，受益农户26户75人，其中受益贫困户14户29人</v>
          </cell>
          <cell r="I262">
            <v>5.07142857142857</v>
          </cell>
          <cell r="J262">
            <v>14</v>
          </cell>
          <cell r="K262">
            <v>29</v>
          </cell>
          <cell r="L262">
            <v>75</v>
          </cell>
          <cell r="M262">
            <v>71</v>
          </cell>
        </row>
        <row r="263">
          <cell r="B263" t="str">
            <v>牛羊河村石左公路安防工程</v>
          </cell>
          <cell r="C263" t="str">
            <v>饶峰镇牛羊河村</v>
          </cell>
          <cell r="D263" t="str">
            <v>饶峰镇</v>
          </cell>
          <cell r="E263" t="str">
            <v>牛羊河村</v>
          </cell>
          <cell r="F263" t="str">
            <v>改建护栏、警示桩、标志标线，处治隐患里程4.9公里</v>
          </cell>
          <cell r="G263" t="str">
            <v>一年</v>
          </cell>
          <cell r="H263" t="str">
            <v>改善贫困村交通出行条件，受益农户440户1273人，其中受益贫困户188户444人</v>
          </cell>
          <cell r="I263">
            <v>0.601063829787234</v>
          </cell>
          <cell r="J263">
            <v>188</v>
          </cell>
          <cell r="K263">
            <v>444</v>
          </cell>
          <cell r="L263">
            <v>1273</v>
          </cell>
          <cell r="M263">
            <v>113</v>
          </cell>
        </row>
        <row r="264">
          <cell r="B264" t="str">
            <v>饶峰村饶峰至子午公路安防工程</v>
          </cell>
          <cell r="C264" t="str">
            <v>饶峰镇饶峰村</v>
          </cell>
          <cell r="D264" t="str">
            <v>饶峰镇</v>
          </cell>
          <cell r="E264" t="str">
            <v>饶峰村</v>
          </cell>
          <cell r="F264" t="str">
            <v>改建护栏、警示桩、标志标线，处治隐患里程7公里</v>
          </cell>
          <cell r="G264" t="str">
            <v>一年</v>
          </cell>
          <cell r="H264" t="str">
            <v>改善贫困村交通出行条件，受益农户38户99人，其中受益贫困户12户20人</v>
          </cell>
          <cell r="I264">
            <v>10</v>
          </cell>
          <cell r="J264">
            <v>12</v>
          </cell>
          <cell r="K264">
            <v>20</v>
          </cell>
          <cell r="L264">
            <v>99</v>
          </cell>
          <cell r="M264">
            <v>120</v>
          </cell>
        </row>
        <row r="265">
          <cell r="B265" t="str">
            <v>牛羊河村饶峰至子午公路安防工程</v>
          </cell>
          <cell r="C265" t="str">
            <v>饶峰镇牛羊河村</v>
          </cell>
          <cell r="D265" t="str">
            <v>饶峰镇</v>
          </cell>
          <cell r="E265" t="str">
            <v>牛羊河村</v>
          </cell>
          <cell r="F265" t="str">
            <v>改建护栏、警示桩、标志标线，处治隐患里程11.6公里</v>
          </cell>
          <cell r="G265" t="str">
            <v>一年</v>
          </cell>
          <cell r="H265" t="str">
            <v>改善贫困村交通出行条件，受益农户40户104人，其中受益贫困户19户48人</v>
          </cell>
          <cell r="I265">
            <v>11.6470588235294</v>
          </cell>
          <cell r="J265">
            <v>17</v>
          </cell>
          <cell r="K265">
            <v>48</v>
          </cell>
          <cell r="L265">
            <v>104</v>
          </cell>
          <cell r="M265">
            <v>198</v>
          </cell>
        </row>
        <row r="266">
          <cell r="B266" t="str">
            <v>饶峰镇光明村西万路-董家坪安防工程</v>
          </cell>
          <cell r="C266" t="str">
            <v>饶峰镇光明村</v>
          </cell>
          <cell r="D266" t="str">
            <v>饶峰镇</v>
          </cell>
          <cell r="E266" t="str">
            <v>光明村</v>
          </cell>
          <cell r="F266" t="str">
            <v>改建护栏、警示桩、标志标线，处治隐患里程5.5公里</v>
          </cell>
          <cell r="G266" t="str">
            <v>一年</v>
          </cell>
          <cell r="H266" t="str">
            <v>改善贫困村交通出行条件，受益农户200户622人，其中受益贫困户31户60人</v>
          </cell>
          <cell r="I266">
            <v>3.19354838709677</v>
          </cell>
          <cell r="J266">
            <v>31</v>
          </cell>
          <cell r="K266">
            <v>60</v>
          </cell>
          <cell r="L266">
            <v>622</v>
          </cell>
          <cell r="M266">
            <v>99</v>
          </cell>
        </row>
        <row r="267">
          <cell r="B267" t="str">
            <v>喜河镇团结村金星接藕阳村产业路安防工程</v>
          </cell>
          <cell r="C267" t="str">
            <v>喜河镇团结村</v>
          </cell>
          <cell r="D267" t="str">
            <v>喜河镇</v>
          </cell>
          <cell r="E267" t="str">
            <v>团结村</v>
          </cell>
          <cell r="F267" t="str">
            <v>改建护栏、警示桩、标志标线，处治隐患里程4.7公里</v>
          </cell>
          <cell r="G267" t="str">
            <v>一年</v>
          </cell>
          <cell r="H267" t="str">
            <v>改善贫困村交通出行条件，受益农户216户735人，其中受益贫困户76户182人</v>
          </cell>
          <cell r="I267">
            <v>1.31578947368421</v>
          </cell>
          <cell r="J267">
            <v>76</v>
          </cell>
          <cell r="K267">
            <v>182</v>
          </cell>
          <cell r="L267">
            <v>735</v>
          </cell>
          <cell r="M267">
            <v>100</v>
          </cell>
        </row>
        <row r="268">
          <cell r="B268" t="str">
            <v>喜河镇团结村梁家坪产业路安防工程</v>
          </cell>
          <cell r="C268" t="str">
            <v>喜河镇团结村</v>
          </cell>
          <cell r="D268" t="str">
            <v>喜河镇</v>
          </cell>
          <cell r="E268" t="str">
            <v>团结村</v>
          </cell>
          <cell r="F268" t="str">
            <v>改建护栏、警示桩、标志标线，处治隐患里程4.1公里</v>
          </cell>
          <cell r="G268" t="str">
            <v>一年</v>
          </cell>
          <cell r="H268" t="str">
            <v>改善贫困村交通出行条件，受益农户77户269人，其中受益贫困户45户186人</v>
          </cell>
          <cell r="I268">
            <v>1.15555555555556</v>
          </cell>
          <cell r="J268">
            <v>45</v>
          </cell>
          <cell r="K268">
            <v>186</v>
          </cell>
          <cell r="L268">
            <v>269</v>
          </cell>
          <cell r="M268">
            <v>52</v>
          </cell>
        </row>
        <row r="269">
          <cell r="B269" t="str">
            <v>长阳-盘龙村产业路安防工程</v>
          </cell>
          <cell r="C269" t="str">
            <v>喜河镇盘龙村</v>
          </cell>
          <cell r="D269" t="str">
            <v>喜河镇</v>
          </cell>
          <cell r="E269" t="str">
            <v>盘龙村</v>
          </cell>
          <cell r="F269" t="str">
            <v>改建护栏、警示桩、标志标线，处治隐患里程6.9公里</v>
          </cell>
          <cell r="G269" t="str">
            <v>一年</v>
          </cell>
          <cell r="H269" t="str">
            <v>改善贫困村交通出行条件，受益农户265户894人，其中受益贫困户199户741人</v>
          </cell>
          <cell r="I269">
            <v>0.763819095477387</v>
          </cell>
          <cell r="J269">
            <v>199</v>
          </cell>
          <cell r="K269">
            <v>741</v>
          </cell>
          <cell r="L269">
            <v>894</v>
          </cell>
          <cell r="M269">
            <v>152</v>
          </cell>
        </row>
        <row r="270">
          <cell r="B270" t="str">
            <v>喜河加油站-猫儿寨产业路安防工程</v>
          </cell>
          <cell r="C270" t="str">
            <v>喜河镇晨光村</v>
          </cell>
          <cell r="D270" t="str">
            <v>喜河镇</v>
          </cell>
          <cell r="E270" t="str">
            <v>晨光村</v>
          </cell>
          <cell r="F270" t="str">
            <v>改建护栏、警示桩、标志标线，处治隐患里程2.9公里</v>
          </cell>
          <cell r="G270" t="str">
            <v>一年</v>
          </cell>
          <cell r="H270" t="str">
            <v>改善贫困村交通出行条件，受益农户216户724人，其中受益贫困户155户559人</v>
          </cell>
          <cell r="I270">
            <v>0.270967741935484</v>
          </cell>
          <cell r="J270">
            <v>155</v>
          </cell>
          <cell r="K270">
            <v>559</v>
          </cell>
          <cell r="L270">
            <v>724</v>
          </cell>
          <cell r="M270">
            <v>42</v>
          </cell>
        </row>
        <row r="271">
          <cell r="B271" t="str">
            <v>长顺村—天星村产业路安防工程</v>
          </cell>
          <cell r="C271" t="str">
            <v>喜河镇长顺村</v>
          </cell>
          <cell r="D271" t="str">
            <v>喜河镇</v>
          </cell>
          <cell r="E271" t="str">
            <v>长顺村</v>
          </cell>
          <cell r="F271" t="str">
            <v>改建护栏、警示桩、标志标线，处治隐患里程6.8公里</v>
          </cell>
          <cell r="G271" t="str">
            <v>一年</v>
          </cell>
          <cell r="H271" t="str">
            <v>改善贫困村交通出行条件，受益农户148户496人，其中受益贫困户120户427人</v>
          </cell>
          <cell r="I271">
            <v>1.39166666666667</v>
          </cell>
          <cell r="J271">
            <v>120</v>
          </cell>
          <cell r="K271">
            <v>427</v>
          </cell>
          <cell r="L271">
            <v>496</v>
          </cell>
          <cell r="M271">
            <v>167</v>
          </cell>
        </row>
        <row r="272">
          <cell r="B272" t="str">
            <v>三湾-七根树产业路安防工程</v>
          </cell>
          <cell r="C272" t="str">
            <v>喜河镇喜河村</v>
          </cell>
          <cell r="D272" t="str">
            <v>喜河镇</v>
          </cell>
          <cell r="E272" t="str">
            <v>喜河村</v>
          </cell>
          <cell r="F272" t="str">
            <v>改建护栏、警示桩、标志标线，处治隐患里程4.3公里</v>
          </cell>
          <cell r="G272" t="str">
            <v>一年</v>
          </cell>
          <cell r="H272" t="str">
            <v>改善贫困村交通出行条件，受益农户121户328人，其中受益贫困户73户221人</v>
          </cell>
          <cell r="I272">
            <v>0.410958904109589</v>
          </cell>
          <cell r="J272">
            <v>73</v>
          </cell>
          <cell r="K272">
            <v>221</v>
          </cell>
          <cell r="L272">
            <v>328</v>
          </cell>
          <cell r="M272">
            <v>30</v>
          </cell>
        </row>
        <row r="273">
          <cell r="B273" t="str">
            <v>蔡河-民强产业路安防工程</v>
          </cell>
          <cell r="C273" t="str">
            <v>喜河镇蔡河村</v>
          </cell>
          <cell r="D273" t="str">
            <v>喜河镇</v>
          </cell>
          <cell r="E273" t="str">
            <v>蔡河村</v>
          </cell>
          <cell r="F273" t="str">
            <v>改建护栏、警示桩、标志标线，处治隐患里程8.8公里</v>
          </cell>
          <cell r="G273" t="str">
            <v>一年</v>
          </cell>
          <cell r="H273" t="str">
            <v>改善贫困村交通出行条件，受益农户260户870人，其中受益贫困户155户561人</v>
          </cell>
          <cell r="I273">
            <v>0.458064516129032</v>
          </cell>
          <cell r="J273">
            <v>155</v>
          </cell>
          <cell r="K273">
            <v>561</v>
          </cell>
          <cell r="L273">
            <v>870</v>
          </cell>
          <cell r="M273">
            <v>71</v>
          </cell>
        </row>
        <row r="274">
          <cell r="B274" t="str">
            <v>药树-板长村产业路安防工程</v>
          </cell>
          <cell r="C274" t="str">
            <v>熨斗镇板长村</v>
          </cell>
          <cell r="D274" t="str">
            <v>熨斗镇</v>
          </cell>
          <cell r="E274" t="str">
            <v>板长村</v>
          </cell>
          <cell r="F274" t="str">
            <v>改建护栏、警示桩、标志标线，处治隐患里程3.8公里</v>
          </cell>
          <cell r="G274" t="str">
            <v>一年</v>
          </cell>
          <cell r="H274" t="str">
            <v>改善贫困村交通出行条件，受益农户176户574人，其中受益贫困户99户310人</v>
          </cell>
          <cell r="I274">
            <v>0.424242424242424</v>
          </cell>
          <cell r="J274">
            <v>99</v>
          </cell>
          <cell r="K274">
            <v>310</v>
          </cell>
          <cell r="L274">
            <v>574</v>
          </cell>
          <cell r="M274">
            <v>42</v>
          </cell>
        </row>
        <row r="275">
          <cell r="B275" t="str">
            <v>大梁上-金星小学产业路安防工程</v>
          </cell>
          <cell r="C275" t="str">
            <v>熨斗镇金星村</v>
          </cell>
          <cell r="D275" t="str">
            <v>熨斗镇</v>
          </cell>
          <cell r="E275" t="str">
            <v>金星村</v>
          </cell>
          <cell r="F275" t="str">
            <v>改建护栏、警示桩、标志标线，处治隐患里程4.9公里</v>
          </cell>
          <cell r="G275" t="str">
            <v>一年</v>
          </cell>
          <cell r="H275" t="str">
            <v>改善贫困村交通出行条件，受益农户27户107人，其中受益贫困户18户70人</v>
          </cell>
          <cell r="I275">
            <v>1.72222222222222</v>
          </cell>
          <cell r="J275">
            <v>18</v>
          </cell>
          <cell r="K275">
            <v>70</v>
          </cell>
          <cell r="L275">
            <v>107</v>
          </cell>
          <cell r="M275">
            <v>31</v>
          </cell>
        </row>
        <row r="276">
          <cell r="B276" t="str">
            <v>富水河桥头电站-长花产业路安防工程</v>
          </cell>
          <cell r="C276" t="str">
            <v>熨斗镇沙湾村</v>
          </cell>
          <cell r="D276" t="str">
            <v>熨斗镇</v>
          </cell>
          <cell r="E276" t="str">
            <v>沙湾村</v>
          </cell>
          <cell r="F276" t="str">
            <v>改建护栏、警示桩、标志标线，处治隐患里程3.2公里</v>
          </cell>
          <cell r="G276" t="str">
            <v>一年</v>
          </cell>
          <cell r="H276" t="str">
            <v>改善贫困村交通出行条件，受益农户150户521人，其中受益贫困户71户204人</v>
          </cell>
          <cell r="I276">
            <v>0.633802816901408</v>
          </cell>
          <cell r="J276">
            <v>71</v>
          </cell>
          <cell r="K276">
            <v>204</v>
          </cell>
          <cell r="L276">
            <v>521</v>
          </cell>
          <cell r="M276">
            <v>45</v>
          </cell>
        </row>
        <row r="277">
          <cell r="B277" t="str">
            <v>顺风村-高益产业路安防工程</v>
          </cell>
          <cell r="C277" t="str">
            <v>中池镇西沙河村</v>
          </cell>
          <cell r="D277" t="str">
            <v>中池镇</v>
          </cell>
          <cell r="E277" t="str">
            <v>西沙河村</v>
          </cell>
          <cell r="F277" t="str">
            <v>改建护栏、警示桩、标志标线，处治隐患里程13.4公里</v>
          </cell>
          <cell r="G277" t="str">
            <v>一年</v>
          </cell>
          <cell r="H277" t="str">
            <v>改善贫困村交通出行条件，受益农户334户1014人，其中受益贫困户118户285人</v>
          </cell>
          <cell r="I277">
            <v>0.76271186440678</v>
          </cell>
          <cell r="J277">
            <v>118</v>
          </cell>
          <cell r="K277">
            <v>285</v>
          </cell>
          <cell r="L277">
            <v>1014</v>
          </cell>
          <cell r="M277">
            <v>90</v>
          </cell>
        </row>
        <row r="278">
          <cell r="B278" t="str">
            <v>城关镇元岭村柳沟口-元岭公路安防工程</v>
          </cell>
          <cell r="C278" t="str">
            <v>城关镇元岭村</v>
          </cell>
          <cell r="D278" t="str">
            <v>城关镇</v>
          </cell>
          <cell r="E278" t="str">
            <v>元岭村</v>
          </cell>
          <cell r="F278" t="str">
            <v>改建5.2公里道路安装护栏、警示桩、标志标线</v>
          </cell>
          <cell r="G278" t="str">
            <v>一年</v>
          </cell>
          <cell r="H278" t="str">
            <v>改善贫困村交通出行条件，受益农户206户700人，其中受益贫困户55户142人</v>
          </cell>
          <cell r="I278">
            <v>1.70909090909091</v>
          </cell>
          <cell r="J278">
            <v>55</v>
          </cell>
          <cell r="K278">
            <v>142</v>
          </cell>
          <cell r="L278">
            <v>700</v>
          </cell>
          <cell r="M278">
            <v>94</v>
          </cell>
        </row>
        <row r="279">
          <cell r="B279" t="str">
            <v>城关镇新兴村龙燕-新兴公路安防工程</v>
          </cell>
          <cell r="C279" t="str">
            <v>城关镇新兴村</v>
          </cell>
          <cell r="D279" t="str">
            <v>城关镇</v>
          </cell>
          <cell r="E279" t="str">
            <v>新兴村</v>
          </cell>
          <cell r="F279" t="str">
            <v>改建7.2公里道路安装护栏、警示桩、标志标线</v>
          </cell>
          <cell r="G279" t="str">
            <v>一年</v>
          </cell>
          <cell r="H279" t="str">
            <v>改善贫困村交通出行条件，受益农户223户686人，其中受益贫困户64户175人</v>
          </cell>
          <cell r="I279">
            <v>2.015625</v>
          </cell>
          <cell r="J279">
            <v>64</v>
          </cell>
          <cell r="K279">
            <v>175</v>
          </cell>
          <cell r="L279">
            <v>698</v>
          </cell>
          <cell r="M279">
            <v>129</v>
          </cell>
        </row>
        <row r="280">
          <cell r="B280" t="str">
            <v>城关镇双樟村双樟堂-双樟公路安防工程</v>
          </cell>
          <cell r="C280" t="str">
            <v>城关镇双樟村</v>
          </cell>
          <cell r="D280" t="str">
            <v>城关镇</v>
          </cell>
          <cell r="E280" t="str">
            <v>双樟村</v>
          </cell>
          <cell r="F280" t="str">
            <v>改建2.7公里道路安装护栏、警示桩、标志标线</v>
          </cell>
          <cell r="G280" t="str">
            <v>一年</v>
          </cell>
          <cell r="H280" t="str">
            <v>改善贫困村交通出行条件，受益农户314户949人，其中受益贫困户48户100人</v>
          </cell>
          <cell r="I280">
            <v>1</v>
          </cell>
          <cell r="J280">
            <v>48</v>
          </cell>
          <cell r="K280">
            <v>100</v>
          </cell>
          <cell r="L280">
            <v>949</v>
          </cell>
          <cell r="M280">
            <v>48</v>
          </cell>
        </row>
        <row r="281">
          <cell r="B281" t="str">
            <v>饶峰镇三合村三合桥头-五一公路安防工程</v>
          </cell>
          <cell r="C281" t="str">
            <v>饶峰镇三合村</v>
          </cell>
          <cell r="D281" t="str">
            <v>饶峰镇</v>
          </cell>
          <cell r="E281" t="str">
            <v>三合村</v>
          </cell>
          <cell r="F281" t="str">
            <v>改建6.8公里道路安装护栏、警示桩、标志标线</v>
          </cell>
          <cell r="G281" t="str">
            <v>一年</v>
          </cell>
          <cell r="H281" t="str">
            <v>改善贫困村交通出行条件，受益农户382户1164人，其中受益贫困户111户231人</v>
          </cell>
          <cell r="I281">
            <v>1.0990990990991</v>
          </cell>
          <cell r="J281">
            <v>111</v>
          </cell>
          <cell r="K281">
            <v>231</v>
          </cell>
          <cell r="L281">
            <v>1164</v>
          </cell>
          <cell r="M281">
            <v>122</v>
          </cell>
        </row>
        <row r="282">
          <cell r="B282" t="str">
            <v>饶峰镇新华村新华学校-九泉村公路安防工程</v>
          </cell>
          <cell r="C282" t="str">
            <v>饶峰镇新华村</v>
          </cell>
          <cell r="D282" t="str">
            <v>饶峰镇</v>
          </cell>
          <cell r="E282" t="str">
            <v>新华村</v>
          </cell>
          <cell r="F282" t="str">
            <v>改建8.2公里道路安装护栏、警示桩、标志标线</v>
          </cell>
          <cell r="G282" t="str">
            <v>一年</v>
          </cell>
          <cell r="H282" t="str">
            <v>改善贫困村交通出行条件，受益农户533户1612人，其中受益贫困户99户233人</v>
          </cell>
          <cell r="I282">
            <v>1.48484848484848</v>
          </cell>
          <cell r="J282">
            <v>99</v>
          </cell>
          <cell r="K282">
            <v>233</v>
          </cell>
          <cell r="L282">
            <v>1614</v>
          </cell>
          <cell r="M282">
            <v>147</v>
          </cell>
        </row>
        <row r="283">
          <cell r="B283" t="str">
            <v>喜河镇树林村三岔河-东沟公路安防工程</v>
          </cell>
          <cell r="C283" t="str">
            <v>喜河镇树林村</v>
          </cell>
          <cell r="D283" t="str">
            <v>喜河镇</v>
          </cell>
          <cell r="E283" t="str">
            <v>树林村</v>
          </cell>
          <cell r="F283" t="str">
            <v>改建5公里道路安装护栏、警示桩、标志标线</v>
          </cell>
          <cell r="G283" t="str">
            <v>一年</v>
          </cell>
          <cell r="H283" t="str">
            <v>改善贫困村交通出行条件，受益农户136户480人，其中受益贫困户66户209人</v>
          </cell>
          <cell r="I283">
            <v>1.37878787878788</v>
          </cell>
          <cell r="J283">
            <v>66</v>
          </cell>
          <cell r="K283">
            <v>209</v>
          </cell>
          <cell r="L283">
            <v>480</v>
          </cell>
          <cell r="M283">
            <v>91</v>
          </cell>
        </row>
        <row r="284">
          <cell r="B284" t="str">
            <v>中池镇茶里村卢家河口-茶里公路安防工程</v>
          </cell>
          <cell r="C284" t="str">
            <v>中池镇茶里村</v>
          </cell>
          <cell r="D284" t="str">
            <v>中池镇</v>
          </cell>
          <cell r="E284" t="str">
            <v>茶里村</v>
          </cell>
          <cell r="F284" t="str">
            <v>改建5.2公里道路安装护栏、警示桩、标志标线</v>
          </cell>
          <cell r="G284" t="str">
            <v>一年</v>
          </cell>
          <cell r="H284" t="str">
            <v>改善贫困村交通出行条件，受益农户135户425人，其中受益贫困户54户154人</v>
          </cell>
          <cell r="I284">
            <v>1.72222222222222</v>
          </cell>
          <cell r="J284">
            <v>54</v>
          </cell>
          <cell r="K284">
            <v>154</v>
          </cell>
          <cell r="L284">
            <v>425</v>
          </cell>
          <cell r="M284">
            <v>93</v>
          </cell>
        </row>
        <row r="285">
          <cell r="B285" t="str">
            <v>江南社区新社区工厂</v>
          </cell>
          <cell r="C285" t="str">
            <v>江南新区</v>
          </cell>
          <cell r="D285" t="str">
            <v>城关镇</v>
          </cell>
          <cell r="E285" t="str">
            <v>江南新区</v>
          </cell>
          <cell r="F285" t="str">
            <v>改造400㎡厂房</v>
          </cell>
          <cell r="G285" t="str">
            <v>一年</v>
          </cell>
          <cell r="H285" t="str">
            <v>改善贫困户生产生活条件，受益农户29户29人，其中受益贫困户3户3人</v>
          </cell>
          <cell r="I285">
            <v>13.3333333333333</v>
          </cell>
          <cell r="J285">
            <v>3</v>
          </cell>
          <cell r="K285">
            <v>3</v>
          </cell>
          <cell r="L285">
            <v>29</v>
          </cell>
          <cell r="M285">
            <v>40</v>
          </cell>
        </row>
        <row r="286">
          <cell r="B286" t="str">
            <v>双沟安置点新社区工厂</v>
          </cell>
          <cell r="C286" t="str">
            <v>双沟移民安置点</v>
          </cell>
          <cell r="D286" t="str">
            <v>城关镇</v>
          </cell>
          <cell r="E286" t="str">
            <v>新桥村</v>
          </cell>
          <cell r="F286" t="str">
            <v>改造250㎡厂房</v>
          </cell>
          <cell r="G286" t="str">
            <v>一年</v>
          </cell>
          <cell r="H286" t="str">
            <v>改善贫困户生产生活条件，受益农户22户22人，其中受益贫困户3户3人</v>
          </cell>
          <cell r="I286">
            <v>8.33333333333333</v>
          </cell>
          <cell r="J286">
            <v>3</v>
          </cell>
          <cell r="K286">
            <v>3</v>
          </cell>
          <cell r="L286">
            <v>22</v>
          </cell>
          <cell r="M286">
            <v>25</v>
          </cell>
        </row>
        <row r="287">
          <cell r="B287" t="str">
            <v>汉水明珠安置点新社区工厂</v>
          </cell>
          <cell r="C287" t="str">
            <v>汉水明珠安置点</v>
          </cell>
          <cell r="D287" t="str">
            <v>城关镇</v>
          </cell>
          <cell r="E287" t="str">
            <v>珍珠河村</v>
          </cell>
          <cell r="F287" t="str">
            <v>改造250㎡厂房</v>
          </cell>
          <cell r="G287" t="str">
            <v>一年</v>
          </cell>
          <cell r="H287" t="str">
            <v>改善贫困户生产生活条件，受益农户22户22人，其中受益贫困户3户3人</v>
          </cell>
          <cell r="I287">
            <v>8.33333333333333</v>
          </cell>
          <cell r="J287">
            <v>3</v>
          </cell>
          <cell r="K287">
            <v>3</v>
          </cell>
          <cell r="L287">
            <v>22</v>
          </cell>
          <cell r="M287">
            <v>25</v>
          </cell>
        </row>
        <row r="288">
          <cell r="B288" t="str">
            <v>杨柳社区新社区工厂</v>
          </cell>
          <cell r="C288" t="str">
            <v>职教中心</v>
          </cell>
          <cell r="D288" t="str">
            <v>城关镇</v>
          </cell>
          <cell r="E288" t="str">
            <v>杨柳社区</v>
          </cell>
          <cell r="F288" t="str">
            <v>改造160㎡厂房</v>
          </cell>
          <cell r="G288" t="str">
            <v>一年</v>
          </cell>
          <cell r="H288" t="str">
            <v>改善贫困户生产生活条件，受益农户20户20人，其中受益贫困户2户2人</v>
          </cell>
          <cell r="I288">
            <v>9</v>
          </cell>
          <cell r="J288">
            <v>2</v>
          </cell>
          <cell r="K288">
            <v>2</v>
          </cell>
          <cell r="L288">
            <v>20</v>
          </cell>
          <cell r="M288">
            <v>18</v>
          </cell>
        </row>
        <row r="289">
          <cell r="B289" t="str">
            <v>金斗粮社区工厂厂房配套</v>
          </cell>
          <cell r="C289" t="str">
            <v>金斗粮安置点</v>
          </cell>
          <cell r="D289" t="str">
            <v>城关镇</v>
          </cell>
          <cell r="E289" t="str">
            <v>堡子社区</v>
          </cell>
          <cell r="F289" t="str">
            <v>改造150㎡社区工厂配套用房</v>
          </cell>
          <cell r="G289" t="str">
            <v>一年</v>
          </cell>
          <cell r="H289" t="str">
            <v>改善贫困户生产生活条件，受益农户14户14人，其中受益贫困户2户2人</v>
          </cell>
          <cell r="I289">
            <v>8.5</v>
          </cell>
          <cell r="J289">
            <v>2</v>
          </cell>
          <cell r="K289">
            <v>2</v>
          </cell>
          <cell r="L289">
            <v>14</v>
          </cell>
          <cell r="M289">
            <v>17</v>
          </cell>
        </row>
        <row r="290">
          <cell r="B290" t="str">
            <v>新社区工厂厂房扩建</v>
          </cell>
          <cell r="C290" t="str">
            <v>池河镇西苑社区</v>
          </cell>
          <cell r="D290" t="str">
            <v>池河镇</v>
          </cell>
          <cell r="E290" t="str">
            <v>西苑社区</v>
          </cell>
          <cell r="F290" t="str">
            <v>改造200㎡厂房</v>
          </cell>
          <cell r="G290" t="str">
            <v>一年</v>
          </cell>
          <cell r="H290" t="str">
            <v>改善贫困户生产生活条件，受益农户20户20人，其中受益贫困户2户2人</v>
          </cell>
          <cell r="I290">
            <v>5</v>
          </cell>
          <cell r="J290">
            <v>2</v>
          </cell>
          <cell r="K290">
            <v>2</v>
          </cell>
          <cell r="L290">
            <v>20</v>
          </cell>
          <cell r="M290">
            <v>10</v>
          </cell>
        </row>
        <row r="291">
          <cell r="B291" t="str">
            <v>饶峰镇集镇关山安置点新社区工厂</v>
          </cell>
          <cell r="C291" t="str">
            <v>饶峰镇集镇关山安置点</v>
          </cell>
          <cell r="D291" t="str">
            <v>饶峰镇</v>
          </cell>
          <cell r="E291" t="str">
            <v>集镇社区</v>
          </cell>
          <cell r="F291" t="str">
            <v>改造250㎡厂房</v>
          </cell>
          <cell r="G291" t="str">
            <v>一年</v>
          </cell>
          <cell r="H291" t="str">
            <v>改善贫困户生产生活条件，受益农户15户15人，其中受益贫困户2户2人</v>
          </cell>
          <cell r="I291">
            <v>7.5</v>
          </cell>
          <cell r="J291">
            <v>2</v>
          </cell>
          <cell r="K291">
            <v>2</v>
          </cell>
          <cell r="L291">
            <v>15</v>
          </cell>
          <cell r="M291">
            <v>15</v>
          </cell>
        </row>
        <row r="292">
          <cell r="B292" t="str">
            <v>喜河镇藕阳安置点新社区工厂</v>
          </cell>
          <cell r="C292" t="str">
            <v>喜河镇藕阳安置点</v>
          </cell>
          <cell r="D292" t="str">
            <v>喜河镇</v>
          </cell>
          <cell r="E292" t="str">
            <v>藕阳社区</v>
          </cell>
          <cell r="F292" t="str">
            <v>改造400㎡厂房</v>
          </cell>
          <cell r="G292" t="str">
            <v>一年</v>
          </cell>
          <cell r="H292" t="str">
            <v>改善贫困户生产生活条件，受益农户20户20人，其中受益贫困户2户2人</v>
          </cell>
          <cell r="I292">
            <v>15</v>
          </cell>
          <cell r="J292">
            <v>2</v>
          </cell>
          <cell r="K292">
            <v>2</v>
          </cell>
          <cell r="L292">
            <v>20</v>
          </cell>
          <cell r="M292">
            <v>30</v>
          </cell>
        </row>
        <row r="293">
          <cell r="B293" t="str">
            <v>先联安置点新社区工厂</v>
          </cell>
          <cell r="C293" t="str">
            <v>先联村</v>
          </cell>
          <cell r="D293" t="str">
            <v>熨斗镇</v>
          </cell>
          <cell r="E293" t="str">
            <v>先联村</v>
          </cell>
          <cell r="F293" t="str">
            <v>改造200㎡厂房</v>
          </cell>
          <cell r="G293" t="str">
            <v>一年</v>
          </cell>
          <cell r="H293" t="str">
            <v>改善贫困户生产生活条件，受益农户29户29人，其中受益贫困户3户3人</v>
          </cell>
          <cell r="I293">
            <v>5</v>
          </cell>
          <cell r="J293">
            <v>3</v>
          </cell>
          <cell r="K293">
            <v>3</v>
          </cell>
          <cell r="L293">
            <v>29</v>
          </cell>
          <cell r="M293">
            <v>15</v>
          </cell>
        </row>
        <row r="294">
          <cell r="B294" t="str">
            <v>双河安置点新社区工厂</v>
          </cell>
          <cell r="C294" t="str">
            <v>双河村</v>
          </cell>
          <cell r="D294" t="str">
            <v>云雾山镇</v>
          </cell>
          <cell r="E294" t="str">
            <v>双河村</v>
          </cell>
          <cell r="F294" t="str">
            <v>改造140㎡厂房</v>
          </cell>
          <cell r="G294" t="str">
            <v>一年</v>
          </cell>
          <cell r="H294" t="str">
            <v>改善贫困户生产生活条件，受益农户14户14人，其中受益贫困户2户2人</v>
          </cell>
          <cell r="I294">
            <v>5</v>
          </cell>
          <cell r="J294">
            <v>2</v>
          </cell>
          <cell r="K294">
            <v>2</v>
          </cell>
          <cell r="L294">
            <v>14</v>
          </cell>
          <cell r="M294">
            <v>10</v>
          </cell>
        </row>
        <row r="295">
          <cell r="B295" t="str">
            <v>云雾山丁家坝社区工厂</v>
          </cell>
          <cell r="C295" t="str">
            <v>丁家坝</v>
          </cell>
          <cell r="D295" t="str">
            <v>云雾山镇</v>
          </cell>
          <cell r="E295" t="str">
            <v>丁家坝</v>
          </cell>
          <cell r="F295" t="str">
            <v>新建150㎡厂房</v>
          </cell>
          <cell r="G295" t="str">
            <v>一年</v>
          </cell>
          <cell r="H295" t="str">
            <v>改善贫困户生产生活条件，受益农户15户15人，其中受益贫困户2户2人</v>
          </cell>
          <cell r="I295">
            <v>7.5</v>
          </cell>
          <cell r="J295">
            <v>2</v>
          </cell>
          <cell r="K295">
            <v>2</v>
          </cell>
          <cell r="L295">
            <v>15</v>
          </cell>
          <cell r="M295">
            <v>15</v>
          </cell>
        </row>
        <row r="296">
          <cell r="B296" t="str">
            <v>云雾山镇丁家坝村构树产业基地建设项目</v>
          </cell>
          <cell r="C296" t="str">
            <v>云雾山镇丁家坝村</v>
          </cell>
          <cell r="D296" t="str">
            <v>云雾山镇</v>
          </cell>
          <cell r="E296" t="str">
            <v>丁家坝村</v>
          </cell>
          <cell r="F296" t="str">
            <v>栽植新品种构树50亩</v>
          </cell>
          <cell r="G296" t="str">
            <v>一年</v>
          </cell>
          <cell r="H296" t="str">
            <v>改善贫困户产业发展条件，受益贫困户8户20人</v>
          </cell>
          <cell r="I296">
            <v>1.25</v>
          </cell>
          <cell r="J296">
            <v>8</v>
          </cell>
          <cell r="K296">
            <v>20</v>
          </cell>
        </row>
        <row r="296">
          <cell r="M296">
            <v>10</v>
          </cell>
        </row>
        <row r="297">
          <cell r="B297" t="str">
            <v>喜河镇奎星村构树产业基地建设项目</v>
          </cell>
          <cell r="C297" t="str">
            <v>喜河镇奎星村</v>
          </cell>
          <cell r="D297" t="str">
            <v>喜河镇</v>
          </cell>
          <cell r="E297" t="str">
            <v>奎星村</v>
          </cell>
          <cell r="F297" t="str">
            <v>栽植新品种构树20亩</v>
          </cell>
          <cell r="G297" t="str">
            <v>一年</v>
          </cell>
          <cell r="H297" t="str">
            <v>改善贫困户产业发展条件，受益贫困户5户16人</v>
          </cell>
          <cell r="I297">
            <v>0.8</v>
          </cell>
          <cell r="J297">
            <v>5</v>
          </cell>
          <cell r="K297">
            <v>16</v>
          </cell>
        </row>
        <row r="297">
          <cell r="M297">
            <v>4</v>
          </cell>
        </row>
        <row r="298">
          <cell r="B298" t="str">
            <v>池河镇柏安村构树产业基地建设项目</v>
          </cell>
          <cell r="C298" t="str">
            <v>池河镇柏安村</v>
          </cell>
          <cell r="D298" t="str">
            <v>池河镇</v>
          </cell>
          <cell r="E298" t="str">
            <v>柏安村</v>
          </cell>
          <cell r="F298" t="str">
            <v>栽植新品种构树20亩</v>
          </cell>
          <cell r="G298" t="str">
            <v>一年</v>
          </cell>
          <cell r="H298" t="str">
            <v>改善贫困户产业发展条件，受益贫困户5户17人</v>
          </cell>
          <cell r="I298">
            <v>0.8</v>
          </cell>
          <cell r="J298">
            <v>5</v>
          </cell>
          <cell r="K298">
            <v>17</v>
          </cell>
        </row>
        <row r="298">
          <cell r="M298">
            <v>4</v>
          </cell>
        </row>
        <row r="299">
          <cell r="B299" t="str">
            <v>东风村蛋鸡养殖基地建设项目</v>
          </cell>
          <cell r="C299" t="str">
            <v>城关镇东风村</v>
          </cell>
          <cell r="D299" t="str">
            <v>城关镇</v>
          </cell>
          <cell r="E299" t="str">
            <v>东风村</v>
          </cell>
          <cell r="F299" t="str">
            <v>引进蛋鸡3万只，建设有机肥厂400㎡</v>
          </cell>
          <cell r="G299" t="str">
            <v>一年</v>
          </cell>
          <cell r="H299" t="str">
            <v>改善贫困户产业发展条件，受益贫困户50户186人</v>
          </cell>
          <cell r="I299">
            <v>2</v>
          </cell>
          <cell r="J299">
            <v>50</v>
          </cell>
          <cell r="K299">
            <v>186</v>
          </cell>
        </row>
        <row r="299">
          <cell r="M299">
            <v>100</v>
          </cell>
        </row>
        <row r="300">
          <cell r="B300" t="str">
            <v>堡子村果桑、草莓基地建设项目</v>
          </cell>
          <cell r="C300" t="str">
            <v>城关镇堡子社区</v>
          </cell>
          <cell r="D300" t="str">
            <v>城关镇</v>
          </cell>
          <cell r="E300" t="str">
            <v>堡子社区</v>
          </cell>
          <cell r="F300" t="str">
            <v>种植草莓基地100亩，果桑基地150亩</v>
          </cell>
          <cell r="G300" t="str">
            <v>一年</v>
          </cell>
          <cell r="H300" t="str">
            <v>改善贫困户产业发展条件，受益贫困户24户56人</v>
          </cell>
          <cell r="I300">
            <v>1</v>
          </cell>
          <cell r="J300">
            <v>24</v>
          </cell>
          <cell r="K300">
            <v>56</v>
          </cell>
        </row>
        <row r="300">
          <cell r="M300">
            <v>24</v>
          </cell>
        </row>
        <row r="301">
          <cell r="B301" t="str">
            <v>熨斗茶业园建设项目</v>
          </cell>
          <cell r="C301" t="str">
            <v>熨斗镇先联村</v>
          </cell>
          <cell r="D301" t="str">
            <v>熨斗镇</v>
          </cell>
          <cell r="E301" t="str">
            <v>先联村</v>
          </cell>
          <cell r="F301" t="str">
            <v>茶园施肥600亩</v>
          </cell>
          <cell r="G301" t="str">
            <v>一年</v>
          </cell>
          <cell r="H301" t="str">
            <v>改善贫困户产业发展条件，受益贫困户15户50人</v>
          </cell>
          <cell r="I301">
            <v>1</v>
          </cell>
          <cell r="J301">
            <v>15</v>
          </cell>
          <cell r="K301">
            <v>50</v>
          </cell>
        </row>
        <row r="301">
          <cell r="M301">
            <v>15</v>
          </cell>
        </row>
        <row r="302">
          <cell r="B302" t="str">
            <v>昌国茶业产业园建设项目</v>
          </cell>
          <cell r="C302" t="str">
            <v>熨斗镇金星村</v>
          </cell>
          <cell r="D302" t="str">
            <v>熨斗镇</v>
          </cell>
          <cell r="E302" t="str">
            <v>金星村</v>
          </cell>
          <cell r="F302" t="str">
            <v>茶园施肥200亩</v>
          </cell>
          <cell r="G302" t="str">
            <v>一年</v>
          </cell>
          <cell r="H302" t="str">
            <v>改善贫困户产业发展条件，受益贫困户10户36人</v>
          </cell>
          <cell r="I302">
            <v>1</v>
          </cell>
          <cell r="J302">
            <v>10</v>
          </cell>
          <cell r="K302">
            <v>36</v>
          </cell>
        </row>
        <row r="302">
          <cell r="M302">
            <v>10</v>
          </cell>
        </row>
        <row r="303">
          <cell r="B303" t="str">
            <v>汉水绿茶产业园建设项目</v>
          </cell>
          <cell r="C303" t="str">
            <v>喜河镇洞沟、档山村</v>
          </cell>
          <cell r="D303" t="str">
            <v>喜河镇</v>
          </cell>
          <cell r="E303" t="str">
            <v>洞沟、档山村</v>
          </cell>
          <cell r="F303" t="str">
            <v>茶园施肥550亩</v>
          </cell>
          <cell r="G303" t="str">
            <v>一年</v>
          </cell>
          <cell r="H303" t="str">
            <v>改善贫困户产业发展条件，受益贫困户15户53人</v>
          </cell>
          <cell r="I303">
            <v>1</v>
          </cell>
          <cell r="J303">
            <v>15</v>
          </cell>
          <cell r="K303">
            <v>53</v>
          </cell>
        </row>
        <row r="303">
          <cell r="M303">
            <v>15</v>
          </cell>
        </row>
        <row r="304">
          <cell r="B304" t="str">
            <v>康泉茶业产业园建设项目</v>
          </cell>
          <cell r="C304" t="str">
            <v>喜河镇档山村</v>
          </cell>
          <cell r="D304" t="str">
            <v>喜河镇</v>
          </cell>
          <cell r="E304" t="str">
            <v>档山村</v>
          </cell>
          <cell r="F304" t="str">
            <v>茶园施肥500亩</v>
          </cell>
          <cell r="G304" t="str">
            <v>一年</v>
          </cell>
          <cell r="H304" t="str">
            <v>改善贫困户产业发展条件，受益贫困户15户49人</v>
          </cell>
          <cell r="I304">
            <v>1</v>
          </cell>
          <cell r="J304">
            <v>15</v>
          </cell>
          <cell r="K304">
            <v>49</v>
          </cell>
        </row>
        <row r="304">
          <cell r="M304">
            <v>15</v>
          </cell>
        </row>
        <row r="305">
          <cell r="B305" t="str">
            <v>喜河中心茶业产业园建设项目</v>
          </cell>
          <cell r="C305" t="str">
            <v>喜河镇中心村</v>
          </cell>
          <cell r="D305" t="str">
            <v>喜河镇</v>
          </cell>
          <cell r="E305" t="str">
            <v>中心村</v>
          </cell>
          <cell r="F305" t="str">
            <v>茶园施肥300亩</v>
          </cell>
          <cell r="G305" t="str">
            <v>一年</v>
          </cell>
          <cell r="H305" t="str">
            <v>改善贫困户产业发展条件，受益贫困户10户41人</v>
          </cell>
          <cell r="I305">
            <v>1</v>
          </cell>
          <cell r="J305">
            <v>10</v>
          </cell>
          <cell r="K305">
            <v>41</v>
          </cell>
        </row>
        <row r="305">
          <cell r="M305">
            <v>10</v>
          </cell>
        </row>
        <row r="306">
          <cell r="B306" t="str">
            <v>永红莲湖春园建设项目</v>
          </cell>
          <cell r="C306" t="str">
            <v>后柳镇永红村</v>
          </cell>
          <cell r="D306" t="str">
            <v>后柳镇</v>
          </cell>
          <cell r="E306" t="str">
            <v>永红村</v>
          </cell>
          <cell r="F306" t="str">
            <v>茶园施肥500亩</v>
          </cell>
          <cell r="G306" t="str">
            <v>一年</v>
          </cell>
          <cell r="H306" t="str">
            <v>改善贫困户产业发展条件，受益贫困户15户49人</v>
          </cell>
          <cell r="I306">
            <v>1</v>
          </cell>
          <cell r="J306">
            <v>15</v>
          </cell>
          <cell r="K306">
            <v>49</v>
          </cell>
        </row>
        <row r="306">
          <cell r="M306">
            <v>15</v>
          </cell>
        </row>
        <row r="307">
          <cell r="B307" t="str">
            <v>六台山茶业产业园建设项目</v>
          </cell>
          <cell r="C307" t="str">
            <v>后柳镇柏桥村</v>
          </cell>
          <cell r="D307" t="str">
            <v>后柳镇</v>
          </cell>
          <cell r="E307" t="str">
            <v>柏桥村</v>
          </cell>
          <cell r="F307" t="str">
            <v>茶园施肥350亩</v>
          </cell>
          <cell r="G307" t="str">
            <v>一年</v>
          </cell>
          <cell r="H307" t="str">
            <v>改善贫困户产业发展条件，受益贫困户10户38人</v>
          </cell>
          <cell r="I307">
            <v>1</v>
          </cell>
          <cell r="J307">
            <v>10</v>
          </cell>
          <cell r="K307">
            <v>38</v>
          </cell>
        </row>
        <row r="307">
          <cell r="M307">
            <v>10</v>
          </cell>
        </row>
        <row r="308">
          <cell r="B308" t="str">
            <v>碧水茶业产业园建设项目</v>
          </cell>
          <cell r="C308" t="str">
            <v>后柳镇磨石村</v>
          </cell>
          <cell r="D308" t="str">
            <v>后柳镇</v>
          </cell>
          <cell r="E308" t="str">
            <v>磨石村</v>
          </cell>
          <cell r="F308" t="str">
            <v>茶园施肥400亩</v>
          </cell>
          <cell r="G308" t="str">
            <v>一年</v>
          </cell>
          <cell r="H308" t="str">
            <v>改善贫困户产业发展条件，受益贫困户10户36人</v>
          </cell>
          <cell r="I308">
            <v>1</v>
          </cell>
          <cell r="J308">
            <v>10</v>
          </cell>
          <cell r="K308">
            <v>36</v>
          </cell>
        </row>
        <row r="308">
          <cell r="M308">
            <v>10</v>
          </cell>
        </row>
        <row r="309">
          <cell r="B309" t="str">
            <v>池河镇蚕桑产业提质增效项目</v>
          </cell>
          <cell r="C309" t="str">
            <v>明星村、良田村</v>
          </cell>
          <cell r="D309" t="str">
            <v>明星村</v>
          </cell>
          <cell r="E309" t="str">
            <v>、良田村</v>
          </cell>
          <cell r="F309" t="str">
            <v>1、2019年完成土地流转及建园前期工作。2020年建设桑品种示范园200亩、采摘体验园500亩，改造桑园500亩，引进新品种桑500亩；2、2019年完成征地及设计等前期工作。2020年新建养蚕示范点1200㎡，改造蚕室3000㎡；3、2019年完成新上养蚕自动化生产线1条，省力化蚕台40套，改造小蚕共育室150㎡；4、2019年完成新建蚕沙坑、消毒池90m³、为蚕农配蚕桑机械一批，引进原蚕种200张</v>
          </cell>
          <cell r="G309" t="str">
            <v>一年</v>
          </cell>
          <cell r="H309" t="str">
            <v>所有资金拨入所涉村集体股份经济合作社，由合作社在入资项目实施主体。1、采摘体验园建成后分配给贫困户管理，对无劳动力也可由合作社代管，合作社在脱贫攻坚期间按照效益定期给贫困户分红；2、新建1200㎡蚕室和小蚕共育室通过收取租赁费获取收益，在脱贫攻坚期间向贫困户按比例分红；3、贫困户通过流转土地（桑园）、入园务工获取收益；4、通过配套养蚕设施，提高养蚕水平，提升贫困户养蚕效益。项目实施后，预计产生综合效益650万元以上，贫困户户均增收2000元以上, 受益人口2000人，其中贫困户95户310人</v>
          </cell>
          <cell r="I309">
            <v>2</v>
          </cell>
          <cell r="J309">
            <v>95</v>
          </cell>
          <cell r="K309">
            <v>310</v>
          </cell>
          <cell r="L309">
            <v>2000</v>
          </cell>
          <cell r="M309">
            <v>190</v>
          </cell>
        </row>
        <row r="310">
          <cell r="B310" t="str">
            <v>池河镇畜牧产业提质增效项目</v>
          </cell>
          <cell r="C310" t="str">
            <v>池河镇各村</v>
          </cell>
          <cell r="D310" t="str">
            <v>池河镇</v>
          </cell>
          <cell r="E310" t="str">
            <v>各村</v>
          </cell>
          <cell r="F310" t="str">
            <v>2019年全部完成建设内容：1、由明星养猪专业合作社优选良种母猪50头，在全镇范围内推广生猪订单生产模式（由合作社为养殖户发放猪仔或代养，合作社不低于市场价回收）；2、志远公司改造生猪屠宰分割车间100㎡，改造屠宰生产线1条，建备用水源及设施1处；宝誉生态养殖专业合作社新建黑猪养殖基地400㎡，在全镇范围内推广黑猪订单生产模式。</v>
          </cell>
          <cell r="G310" t="str">
            <v>一年</v>
          </cell>
          <cell r="H310" t="str">
            <v>所有资金拨入所涉村集体股份经济合作社，由合作社在入资项目实施主体。1、由经营主体分别向所在村按照使用资金的6%支付固定分红，村集体股份经济合作社按照规定向贫困户分红和壮大村集体经济。2、带动镇域内180户农户发展养殖，其中带动贫困户不低于60户。养殖户预计户均增收3000元以上。受益人口580人，受益贫困户60户200人。</v>
          </cell>
          <cell r="I310">
            <v>3.25</v>
          </cell>
          <cell r="J310">
            <v>60</v>
          </cell>
          <cell r="K310">
            <v>200</v>
          </cell>
          <cell r="L310">
            <v>580</v>
          </cell>
          <cell r="M310">
            <v>195</v>
          </cell>
        </row>
        <row r="311">
          <cell r="B311" t="str">
            <v>池河镇镇村一体化试点村产业发展项目</v>
          </cell>
          <cell r="C311" t="str">
            <v>力建村、新兴村、良田村、顺风村、谭家湾</v>
          </cell>
          <cell r="D311" t="str">
            <v>力建村</v>
          </cell>
          <cell r="E311" t="str">
            <v>、新兴村、良田村、顺风村、谭家湾</v>
          </cell>
          <cell r="F311" t="str">
            <v>2019年全部完成建设内容：1、力建村建设良桑桑园200亩、果桑100亩、种植中药材200亩，养殖蛋鸡2000只、肉鸡3000只；2、新兴村流转土地50亩，种植订单蔬菜；3、良田村入资富硒粮油专业合作社种植黄金软香米100亩及大米加工厂扩能改造；4、顺风村入资到丰顺香李合作社，给400亩香李园搭建大棚；5、谭家湾村种植丹参100亩。</v>
          </cell>
          <cell r="G311" t="str">
            <v>一年</v>
          </cell>
          <cell r="H311" t="str">
            <v>所有资金拨入所涉村集体股份经济合作社，由合作社在入资项目实施主体。由资金使用主体按照6%的固定分红给各村支付固定分红，各村按照规定给贫困户分红和壮大村集体经济。预计产生综合效益不低于500万元，受益人口580人，其中贫困户60户200人</v>
          </cell>
          <cell r="I311">
            <v>2.91666666666667</v>
          </cell>
          <cell r="J311">
            <v>60</v>
          </cell>
          <cell r="K311">
            <v>200</v>
          </cell>
          <cell r="L311">
            <v>580</v>
          </cell>
          <cell r="M311">
            <v>175</v>
          </cell>
        </row>
        <row r="312">
          <cell r="B312" t="str">
            <v>池河镇五爱现代农业园区带贫益贫项目</v>
          </cell>
          <cell r="C312" t="str">
            <v>池河镇各村</v>
          </cell>
          <cell r="D312" t="str">
            <v>池河镇</v>
          </cell>
          <cell r="E312" t="str">
            <v>各村</v>
          </cell>
          <cell r="F312" t="str">
            <v>2019年完成项目前期工作，2020年由五爱园区主体嘉晟公司采用“公司+合作社+农户”的方式帮助贫困户订单种植果桑、阳荷姜、辣椒等农作物（每户种植面积不低于2亩），嘉晟公司负责向贫困户种植的农作物提供种苗、技术服务和保底价回收。</v>
          </cell>
          <cell r="G312" t="str">
            <v>一年</v>
          </cell>
          <cell r="H312" t="str">
            <v>所有资金拨入所涉村集体股份经济合作社，由合作社在入资项目实施主体。1、嘉晟公司每年按照使用资金不低于的6%向五爱村集体股份经济合作社固定分红，村合作社按照规定给贫困户分红并壮大村集体经济；2、贫困户入企务工不低于15人。带动贫困户发展产业，户均增收2000元以上，受益人口1300人，其中贫困户214户750人</v>
          </cell>
          <cell r="I312">
            <v>0.186915887850467</v>
          </cell>
          <cell r="J312">
            <v>214</v>
          </cell>
          <cell r="K312">
            <v>750</v>
          </cell>
          <cell r="L312">
            <v>1800</v>
          </cell>
          <cell r="M312">
            <v>40</v>
          </cell>
        </row>
        <row r="313">
          <cell r="B313" t="str">
            <v>农业产业化示范联合体建设项目</v>
          </cell>
          <cell r="C313" t="str">
            <v>池河镇各村</v>
          </cell>
          <cell r="D313" t="str">
            <v>池河镇</v>
          </cell>
          <cell r="E313" t="str">
            <v>各村</v>
          </cell>
          <cell r="F313" t="str">
            <v>2019年建设蔬菜种植基地400亩，改造提升蔬菜加工生产线1条，建设电商平台1个，线下体验店4个，注册蔬菜新品牌3个。</v>
          </cell>
          <cell r="G313" t="str">
            <v>一年</v>
          </cell>
          <cell r="H313" t="str">
            <v>带动贫困户发展蔬菜种植，免费提供种苗、肥料和技术指导，与贫困户签订蔬菜回收订单，带动贫困户务工。带动贫困户发展产业，户均增收2000元以上，受益人口320人，其中贫困户100户320人</v>
          </cell>
          <cell r="I313">
            <v>0.8</v>
          </cell>
          <cell r="J313">
            <v>100</v>
          </cell>
          <cell r="K313">
            <v>320</v>
          </cell>
          <cell r="L313">
            <v>320</v>
          </cell>
          <cell r="M313">
            <v>80</v>
          </cell>
        </row>
        <row r="314">
          <cell r="B314" t="str">
            <v>云雾山官田村市级魔芋种芋繁育示范园建设项目</v>
          </cell>
          <cell r="C314" t="str">
            <v>云雾山、官田村</v>
          </cell>
          <cell r="D314" t="str">
            <v>云雾山镇</v>
          </cell>
          <cell r="E314" t="str">
            <v>官田村</v>
          </cell>
          <cell r="F314" t="str">
            <v>2019年建设安魔“128”种芋繁育基地100亩，林下魔芋种植100亩，购进农机具2台套。</v>
          </cell>
          <cell r="G314" t="str">
            <v>一年</v>
          </cell>
          <cell r="H314" t="str">
            <v>给贫困户提供低于市场价的魔芋种，并签订魔芋产品回购协议。带动贫困户发展产业，户均增收3000元以上。受益人口320人，其中贫困户80户235人</v>
          </cell>
          <cell r="I314">
            <v>0.125</v>
          </cell>
          <cell r="J314">
            <v>80</v>
          </cell>
          <cell r="K314">
            <v>235</v>
          </cell>
          <cell r="L314">
            <v>320</v>
          </cell>
          <cell r="M314">
            <v>10</v>
          </cell>
        </row>
        <row r="315">
          <cell r="B315" t="str">
            <v>贫困村特色林果、茶叶产业增效项目</v>
          </cell>
          <cell r="C315" t="str">
            <v>中坝村、金星村、刘家湾村、先联村、弓箭沟村、堰坪村、云阳村、七里村、农光村、丝银坝村、元岭村、火地沟村、牛羊河村、大沟村</v>
          </cell>
          <cell r="D315" t="str">
            <v>各镇</v>
          </cell>
          <cell r="E315" t="str">
            <v>中坝村、金星村、刘家湾村、先联村、弓箭沟村、堰坪村、云阳村、七里村、农光村、丝银坝村、元岭村、火地沟村、牛羊河村、大沟村</v>
          </cell>
          <cell r="F315" t="str">
            <v>实施特色产业管护9200亩：后柳镇中坝村400亩，熨斗镇金星村800亩、刘家湾村800亩、先联村400亩，迎丰镇弓箭沟村400亩，中池镇堰坪村800亩，云雾山镇云阳村800亩，城关镇七里村400亩、农光村800亩、丝银坝村800亩、元岭村700亩，两河镇火地沟村600亩，饶峰镇牛羊河村700亩，曾溪镇大沟村800亩</v>
          </cell>
          <cell r="G315" t="str">
            <v>一年</v>
          </cell>
          <cell r="H315" t="str">
            <v>改善贫困户产业发展条件，受益农户32户68人</v>
          </cell>
          <cell r="I315">
            <v>2.875</v>
          </cell>
          <cell r="J315">
            <v>32</v>
          </cell>
          <cell r="K315">
            <v>68</v>
          </cell>
          <cell r="L315">
            <v>68</v>
          </cell>
          <cell r="M315">
            <v>92</v>
          </cell>
        </row>
        <row r="316">
          <cell r="B316" t="str">
            <v>贫困村特色经济林管护提升项目</v>
          </cell>
          <cell r="C316" t="str">
            <v>三合村、新春村、油坊湾村、七里村、南沟村、齐心村、胜利村、光明村、红二村、双桥村、珍珠河村、枫树村、联盟村、兴隆村、中心村</v>
          </cell>
          <cell r="D316" t="str">
            <v>各镇</v>
          </cell>
          <cell r="E316" t="str">
            <v>三合村、新春村、油坊湾村、七里村、南沟村、齐心村、胜利村、光明村、红二村、双桥村、珍珠河村、枫树村、联盟村、兴隆村、中心村</v>
          </cell>
          <cell r="F316" t="str">
            <v>实施特色产业管护6600亩。其中：两河镇新春村200亩核桃；饶峰镇三合村200亩山楂，100亩核桃；齐心村500亩核桃；胜利村200亩核桃，300亩果园；光明村1500亩核桃；城关镇红二村300亩核桃，200亩果园；双桥村400亩果园；珍珠河村400亩果园；枫树村200亩核桃；七里村核桃水果400亩；云雾山南沟村400核桃；曾溪镇联盟村200亩核桃，300亩山楂、花椒；兴隆村400亩核桃；油坊湾100果园；两河镇中心村300亩中药材</v>
          </cell>
          <cell r="G316" t="str">
            <v>一年</v>
          </cell>
          <cell r="H316" t="str">
            <v>改善贫困户产业发展条件，受益农户31户53人</v>
          </cell>
          <cell r="I316">
            <v>3.19354838709677</v>
          </cell>
          <cell r="J316">
            <v>31</v>
          </cell>
          <cell r="K316">
            <v>53</v>
          </cell>
          <cell r="L316">
            <v>53</v>
          </cell>
          <cell r="M316">
            <v>99</v>
          </cell>
        </row>
        <row r="317">
          <cell r="B317" t="str">
            <v>贫困村特色产业管护项目</v>
          </cell>
          <cell r="C317" t="str">
            <v>一四村、双樟村，火地沟、简场村，新兴村、力建村、明星村、谭家湾村、良田村，磨石、一心村，军民村亩、东沙河村</v>
          </cell>
          <cell r="D317" t="str">
            <v>各镇</v>
          </cell>
          <cell r="E317" t="str">
            <v>一四村、双樟村，火地沟、简场村，新兴村、力建村、明星村、谭家湾村、良田村，磨石、一心村，军民村亩、东沙河村</v>
          </cell>
          <cell r="F317" t="str">
            <v>实施特色产业管护9200亩：城关镇一四村1000亩、双樟村900亩，两河镇火地沟800亩、简场村500亩，池河镇新兴村200亩、力建村500亩、明星村600亩、谭家湾村300亩、良田村400亩，后柳镇磨石村1500亩、一心村500亩，中池镇军民村1000亩、东沙河村1000亩</v>
          </cell>
          <cell r="G317" t="str">
            <v>一年</v>
          </cell>
          <cell r="H317" t="str">
            <v>改善贫困户产业发展条件，受益农户30户52人</v>
          </cell>
          <cell r="I317">
            <v>3.06666666666667</v>
          </cell>
          <cell r="J317">
            <v>30</v>
          </cell>
          <cell r="K317">
            <v>52</v>
          </cell>
          <cell r="L317">
            <v>52</v>
          </cell>
          <cell r="M317">
            <v>92</v>
          </cell>
        </row>
        <row r="318">
          <cell r="B318" t="str">
            <v>贫困村特色产业提升项目</v>
          </cell>
          <cell r="C318" t="str">
            <v>迎河村、火地沟村、新场村、金星村、牛羊河村、先联村、瓦子沟村、熨斗金星村、元岭村、奎心村、谭家湾村、大沟村、云阳村、军民村、瓦窑村、三官庙村、刘家湾村、长兴村</v>
          </cell>
          <cell r="D318" t="str">
            <v>各镇</v>
          </cell>
          <cell r="E318" t="str">
            <v>迎河村、火地沟村、新场村、金星村、牛羊河村、先联村、瓦子沟村、熨斗金星村、元岭村、奎心村、谭家湾村、大沟村、云阳村、军民村、瓦窑村、三官庙村、刘家湾村、长兴村</v>
          </cell>
          <cell r="F318" t="str">
            <v>通过托盘、除草、修枝、刷白、施肥提升园区质量，购买部分修枝剪，有机肥300吨。两河镇迎河村200亩核桃、200亩果园；火地沟村400亩核桃；饶峰镇新场村200亩核桃；金星村100亩核桃、果园；牛羊河村600亩核桃；熨斗镇高兴村200亩核桃；瓦子沟200亩果树；刘家湾村100中药材、板长村300亩核桃、中河村300亩；城关镇元岭村核桃200亩；喜河镇奎心村400亩核桃；池河镇谭家湾村400亩果园；曾溪镇大沟村核桃400亩；瓦窑村100亩山楂；云雾山镇云阳村核桃400亩；迎丰镇三官庙村核桃200亩；中池镇军民</v>
          </cell>
          <cell r="G318" t="str">
            <v>一年</v>
          </cell>
          <cell r="H318" t="str">
            <v>改善贫困户产业发展条件，受益农户29户42人</v>
          </cell>
          <cell r="I318">
            <v>1.55172413793103</v>
          </cell>
          <cell r="J318">
            <v>29</v>
          </cell>
          <cell r="K318">
            <v>42</v>
          </cell>
          <cell r="L318">
            <v>42</v>
          </cell>
          <cell r="M318">
            <v>45</v>
          </cell>
        </row>
        <row r="319">
          <cell r="B319" t="str">
            <v>两河镇兴坪村林麝养殖</v>
          </cell>
          <cell r="C319" t="str">
            <v>两河镇兴坪村</v>
          </cell>
          <cell r="D319" t="str">
            <v>两河镇</v>
          </cell>
          <cell r="E319" t="str">
            <v>兴坪村</v>
          </cell>
          <cell r="F319" t="str">
            <v>购置种麝6头，扩充围墙，扩大养殖规模</v>
          </cell>
          <cell r="G319" t="str">
            <v>一年</v>
          </cell>
          <cell r="H319" t="str">
            <v>改善贫困户产业发展条件，受益农户24户42人</v>
          </cell>
          <cell r="I319">
            <v>1.25</v>
          </cell>
          <cell r="J319">
            <v>24</v>
          </cell>
          <cell r="K319">
            <v>42</v>
          </cell>
          <cell r="L319">
            <v>42</v>
          </cell>
          <cell r="M319">
            <v>30</v>
          </cell>
        </row>
        <row r="320">
          <cell r="B320" t="str">
            <v>饶峰胜利村李子园</v>
          </cell>
          <cell r="C320" t="str">
            <v>饶峰镇胜利村</v>
          </cell>
          <cell r="D320" t="str">
            <v>饶峰镇</v>
          </cell>
          <cell r="E320" t="str">
            <v>胜利村</v>
          </cell>
          <cell r="F320" t="str">
            <v>饶峰镇胜利村李子建园补植140亩</v>
          </cell>
          <cell r="G320" t="str">
            <v>一年</v>
          </cell>
          <cell r="H320" t="str">
            <v>改善贫困户产业发展条件，受益农户6户11人</v>
          </cell>
          <cell r="I320">
            <v>1.33333333333333</v>
          </cell>
          <cell r="J320">
            <v>6</v>
          </cell>
          <cell r="K320">
            <v>11</v>
          </cell>
          <cell r="L320">
            <v>11</v>
          </cell>
          <cell r="M320">
            <v>8</v>
          </cell>
        </row>
        <row r="321">
          <cell r="B321" t="str">
            <v>中池镇军民村油茶园</v>
          </cell>
          <cell r="C321" t="str">
            <v>中池镇军民村</v>
          </cell>
          <cell r="D321" t="str">
            <v>中池镇</v>
          </cell>
          <cell r="E321" t="str">
            <v>军民村</v>
          </cell>
          <cell r="F321" t="str">
            <v>中池镇军民村油茶园新建300亩</v>
          </cell>
          <cell r="G321" t="str">
            <v>一年</v>
          </cell>
          <cell r="H321" t="str">
            <v>改善贫困户产业发展条件，受益农户8户22人</v>
          </cell>
          <cell r="I321">
            <v>2.1875</v>
          </cell>
          <cell r="J321">
            <v>8</v>
          </cell>
          <cell r="K321">
            <v>22</v>
          </cell>
          <cell r="L321">
            <v>22</v>
          </cell>
          <cell r="M321">
            <v>17.5</v>
          </cell>
        </row>
        <row r="322">
          <cell r="B322" t="str">
            <v>后柳镇汉阴沟村花椒园</v>
          </cell>
          <cell r="C322" t="str">
            <v>后柳镇汉阴沟村</v>
          </cell>
          <cell r="D322" t="str">
            <v>后柳镇</v>
          </cell>
          <cell r="E322" t="str">
            <v>汉阴沟村</v>
          </cell>
          <cell r="F322" t="str">
            <v>后柳镇汉阴沟村新建花椒园120亩</v>
          </cell>
          <cell r="G322" t="str">
            <v>一年</v>
          </cell>
          <cell r="H322" t="str">
            <v>改善贫困户产业发展条件，受益农户10户24人</v>
          </cell>
          <cell r="I322">
            <v>0.48</v>
          </cell>
          <cell r="J322">
            <v>10</v>
          </cell>
          <cell r="K322">
            <v>24</v>
          </cell>
          <cell r="L322">
            <v>24</v>
          </cell>
          <cell r="M322">
            <v>4.8</v>
          </cell>
        </row>
        <row r="323">
          <cell r="B323" t="str">
            <v>曾溪镇联盟村山楂园</v>
          </cell>
          <cell r="C323" t="str">
            <v>曾溪镇联盟村</v>
          </cell>
          <cell r="D323" t="str">
            <v>曾溪镇</v>
          </cell>
          <cell r="E323" t="str">
            <v>联盟村</v>
          </cell>
          <cell r="F323" t="str">
            <v>曾溪联盟村山楂建园150亩，补植20亩</v>
          </cell>
          <cell r="G323" t="str">
            <v>一年</v>
          </cell>
          <cell r="H323" t="str">
            <v>改善贫困户产业发展条件，受益农户8户26人</v>
          </cell>
          <cell r="I323">
            <v>2</v>
          </cell>
          <cell r="J323">
            <v>8</v>
          </cell>
          <cell r="K323">
            <v>26</v>
          </cell>
          <cell r="L323">
            <v>26</v>
          </cell>
          <cell r="M323">
            <v>16</v>
          </cell>
        </row>
        <row r="324">
          <cell r="B324" t="str">
            <v>熨斗镇刘家湾村中药材基地</v>
          </cell>
          <cell r="C324" t="str">
            <v>熨斗镇刘家湾村</v>
          </cell>
          <cell r="D324" t="str">
            <v>熨斗镇</v>
          </cell>
          <cell r="E324" t="str">
            <v>刘家湾村</v>
          </cell>
          <cell r="F324" t="str">
            <v>熨斗镇刘家湾村中药材基地新建吴茱萸100亩</v>
          </cell>
          <cell r="G324" t="str">
            <v>一年</v>
          </cell>
          <cell r="H324" t="str">
            <v>改善贫困户产业发展条件，受益农户12户20人</v>
          </cell>
          <cell r="I324">
            <v>0.833333333333333</v>
          </cell>
          <cell r="J324">
            <v>12</v>
          </cell>
          <cell r="K324">
            <v>20</v>
          </cell>
          <cell r="L324">
            <v>20</v>
          </cell>
          <cell r="M324">
            <v>10</v>
          </cell>
        </row>
        <row r="325">
          <cell r="B325" t="str">
            <v>互助协会项目</v>
          </cell>
          <cell r="C325" t="str">
            <v>饶峰镇牛羊河村</v>
          </cell>
          <cell r="D325" t="str">
            <v>饶峰镇</v>
          </cell>
          <cell r="E325" t="str">
            <v>牛羊河村</v>
          </cell>
          <cell r="F325" t="str">
            <v>注资牛羊河村扶贫互助协会10万元。</v>
          </cell>
          <cell r="G325" t="str">
            <v>一年</v>
          </cell>
          <cell r="H325" t="str">
            <v>进一步壮大贫困村集体经济，受益贫困户92户185人。</v>
          </cell>
          <cell r="I325">
            <v>0.108695652173913</v>
          </cell>
          <cell r="J325">
            <v>92</v>
          </cell>
          <cell r="K325">
            <v>185</v>
          </cell>
          <cell r="L325">
            <v>185</v>
          </cell>
          <cell r="M32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workbookViewId="0">
      <selection activeCell="A1" sqref="$A1:$XFD1048576"/>
    </sheetView>
  </sheetViews>
  <sheetFormatPr defaultColWidth="9" defaultRowHeight="30" customHeight="1"/>
  <cols>
    <col min="1" max="1" width="9.85833333333333" style="1" customWidth="1"/>
    <col min="2" max="2" width="31.1083333333333" style="1" customWidth="1"/>
    <col min="3" max="3" width="45.6833333333333" style="1" customWidth="1"/>
    <col min="4" max="4" width="8.75" style="1" customWidth="1"/>
    <col min="5" max="5" width="27.3583333333333" style="1" customWidth="1"/>
    <col min="6" max="6" width="7.91666666666667" style="1" customWidth="1"/>
    <col min="7" max="7" width="11.125" style="1" customWidth="1"/>
    <col min="8" max="9" width="7.375" style="1" customWidth="1"/>
    <col min="10" max="10" width="8.75" style="1" customWidth="1"/>
    <col min="11" max="11" width="17" style="1" customWidth="1"/>
    <col min="12" max="12" width="26" style="1" customWidth="1"/>
    <col min="13" max="13" width="6.625" style="1" customWidth="1"/>
    <col min="14" max="16384" width="9" style="1"/>
  </cols>
  <sheetData>
    <row r="1" s="1" customFormat="1" customHeight="1" spans="1:1">
      <c r="A1" s="1" t="s">
        <v>0</v>
      </c>
    </row>
    <row r="2" s="1" customFormat="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  <c r="N2" s="16"/>
      <c r="O2" s="16"/>
      <c r="P2" s="16"/>
      <c r="Q2" s="16"/>
    </row>
    <row r="3" s="2" customFormat="1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  <c r="H3" s="7" t="s">
        <v>8</v>
      </c>
      <c r="I3" s="7"/>
      <c r="J3" s="7" t="s">
        <v>9</v>
      </c>
      <c r="K3" s="7" t="s">
        <v>10</v>
      </c>
      <c r="L3" s="7" t="s">
        <v>11</v>
      </c>
      <c r="M3" s="7" t="s">
        <v>12</v>
      </c>
    </row>
    <row r="4" s="2" customFormat="1" customHeight="1" spans="1:13">
      <c r="A4" s="6"/>
      <c r="B4" s="7"/>
      <c r="C4" s="7"/>
      <c r="D4" s="7" t="s">
        <v>13</v>
      </c>
      <c r="E4" s="7" t="s">
        <v>14</v>
      </c>
      <c r="F4" s="7"/>
      <c r="G4" s="7" t="s">
        <v>15</v>
      </c>
      <c r="H4" s="7"/>
      <c r="I4" s="7"/>
      <c r="J4" s="7"/>
      <c r="K4" s="7"/>
      <c r="L4" s="7"/>
      <c r="M4" s="7"/>
    </row>
    <row r="5" s="2" customFormat="1" customHeight="1" spans="1:13">
      <c r="A5" s="6"/>
      <c r="B5" s="7"/>
      <c r="C5" s="7"/>
      <c r="D5" s="7"/>
      <c r="E5" s="7"/>
      <c r="F5" s="7"/>
      <c r="G5" s="7"/>
      <c r="H5" s="7" t="s">
        <v>16</v>
      </c>
      <c r="I5" s="7" t="s">
        <v>17</v>
      </c>
      <c r="J5" s="7"/>
      <c r="K5" s="7"/>
      <c r="L5" s="7"/>
      <c r="M5" s="7"/>
    </row>
    <row r="6" s="2" customFormat="1" customHeight="1" spans="1:13">
      <c r="A6" s="8" t="s">
        <v>18</v>
      </c>
      <c r="B6" s="8"/>
      <c r="C6" s="8"/>
      <c r="D6" s="8"/>
      <c r="E6" s="8"/>
      <c r="F6" s="8"/>
      <c r="G6" s="8">
        <f t="shared" ref="G6:J6" si="0">SUM(G7:G35)</f>
        <v>1968.936</v>
      </c>
      <c r="H6" s="8">
        <f t="shared" si="0"/>
        <v>1277</v>
      </c>
      <c r="I6" s="8">
        <f t="shared" si="0"/>
        <v>3895</v>
      </c>
      <c r="J6" s="8">
        <f t="shared" si="0"/>
        <v>6135</v>
      </c>
      <c r="K6" s="8"/>
      <c r="L6" s="8"/>
      <c r="M6" s="8"/>
    </row>
    <row r="7" s="2" customFormat="1" customHeight="1" spans="1:13">
      <c r="A7" s="8">
        <v>1</v>
      </c>
      <c r="B7" s="9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>
        <v>101.87</v>
      </c>
      <c r="H7" s="8">
        <v>6</v>
      </c>
      <c r="I7" s="8">
        <v>20</v>
      </c>
      <c r="J7" s="8">
        <v>61</v>
      </c>
      <c r="K7" s="8" t="s">
        <v>24</v>
      </c>
      <c r="L7" s="8" t="s">
        <v>25</v>
      </c>
      <c r="M7" s="8"/>
    </row>
    <row r="8" s="2" customFormat="1" customHeight="1" spans="1:13">
      <c r="A8" s="8">
        <v>2</v>
      </c>
      <c r="B8" s="8" t="s">
        <v>26</v>
      </c>
      <c r="C8" s="8" t="s">
        <v>27</v>
      </c>
      <c r="D8" s="8" t="s">
        <v>21</v>
      </c>
      <c r="E8" s="8" t="s">
        <v>28</v>
      </c>
      <c r="F8" s="8" t="s">
        <v>23</v>
      </c>
      <c r="G8" s="8">
        <v>110</v>
      </c>
      <c r="H8" s="8">
        <v>1</v>
      </c>
      <c r="I8" s="8">
        <v>1</v>
      </c>
      <c r="J8" s="8">
        <v>321</v>
      </c>
      <c r="K8" s="8" t="s">
        <v>24</v>
      </c>
      <c r="L8" s="8" t="s">
        <v>29</v>
      </c>
      <c r="M8" s="8"/>
    </row>
    <row r="9" s="2" customFormat="1" customHeight="1" spans="1:13">
      <c r="A9" s="8">
        <v>3</v>
      </c>
      <c r="B9" s="8" t="s">
        <v>30</v>
      </c>
      <c r="C9" s="8" t="s">
        <v>31</v>
      </c>
      <c r="D9" s="8" t="s">
        <v>32</v>
      </c>
      <c r="E9" s="8" t="s">
        <v>33</v>
      </c>
      <c r="F9" s="8" t="s">
        <v>23</v>
      </c>
      <c r="G9" s="8">
        <v>23.47</v>
      </c>
      <c r="H9" s="8">
        <v>25</v>
      </c>
      <c r="I9" s="8">
        <v>66</v>
      </c>
      <c r="J9" s="8">
        <v>66</v>
      </c>
      <c r="K9" s="8" t="s">
        <v>34</v>
      </c>
      <c r="L9" s="8" t="s">
        <v>35</v>
      </c>
      <c r="M9" s="8"/>
    </row>
    <row r="10" s="2" customFormat="1" customHeight="1" spans="1:13">
      <c r="A10" s="8">
        <v>4</v>
      </c>
      <c r="B10" s="8" t="s">
        <v>36</v>
      </c>
      <c r="C10" s="8" t="s">
        <v>37</v>
      </c>
      <c r="D10" s="8" t="s">
        <v>32</v>
      </c>
      <c r="E10" s="8" t="s">
        <v>38</v>
      </c>
      <c r="F10" s="8" t="s">
        <v>23</v>
      </c>
      <c r="G10" s="8">
        <v>60</v>
      </c>
      <c r="H10" s="8">
        <v>29</v>
      </c>
      <c r="I10" s="8">
        <v>92</v>
      </c>
      <c r="J10" s="8">
        <v>92</v>
      </c>
      <c r="K10" s="8" t="s">
        <v>34</v>
      </c>
      <c r="L10" s="8" t="s">
        <v>39</v>
      </c>
      <c r="M10" s="8"/>
    </row>
    <row r="11" s="2" customFormat="1" customHeight="1" spans="1:13">
      <c r="A11" s="8">
        <v>5</v>
      </c>
      <c r="B11" s="8" t="s">
        <v>40</v>
      </c>
      <c r="C11" s="8" t="s">
        <v>41</v>
      </c>
      <c r="D11" s="8" t="s">
        <v>32</v>
      </c>
      <c r="E11" s="8" t="s">
        <v>42</v>
      </c>
      <c r="F11" s="8" t="s">
        <v>23</v>
      </c>
      <c r="G11" s="8">
        <v>42</v>
      </c>
      <c r="H11" s="8">
        <v>9</v>
      </c>
      <c r="I11" s="8">
        <v>40</v>
      </c>
      <c r="J11" s="8">
        <v>40</v>
      </c>
      <c r="K11" s="8" t="s">
        <v>34</v>
      </c>
      <c r="L11" s="8" t="s">
        <v>43</v>
      </c>
      <c r="M11" s="8"/>
    </row>
    <row r="12" s="2" customFormat="1" customHeight="1" spans="1:13">
      <c r="A12" s="8">
        <v>6</v>
      </c>
      <c r="B12" s="8" t="s">
        <v>44</v>
      </c>
      <c r="C12" s="8" t="s">
        <v>45</v>
      </c>
      <c r="D12" s="8" t="s">
        <v>32</v>
      </c>
      <c r="E12" s="8" t="s">
        <v>46</v>
      </c>
      <c r="F12" s="8" t="s">
        <v>23</v>
      </c>
      <c r="G12" s="8">
        <v>50</v>
      </c>
      <c r="H12" s="8">
        <v>394</v>
      </c>
      <c r="I12" s="8">
        <v>1105</v>
      </c>
      <c r="J12" s="8">
        <v>1105</v>
      </c>
      <c r="K12" s="8" t="s">
        <v>34</v>
      </c>
      <c r="L12" s="8" t="s">
        <v>47</v>
      </c>
      <c r="M12" s="8"/>
    </row>
    <row r="13" s="2" customFormat="1" customHeight="1" spans="1:13">
      <c r="A13" s="8">
        <v>7</v>
      </c>
      <c r="B13" s="9" t="s">
        <v>48</v>
      </c>
      <c r="C13" s="8" t="s">
        <v>49</v>
      </c>
      <c r="D13" s="8" t="s">
        <v>32</v>
      </c>
      <c r="E13" s="8" t="s">
        <v>50</v>
      </c>
      <c r="F13" s="8" t="s">
        <v>23</v>
      </c>
      <c r="G13" s="8">
        <v>20</v>
      </c>
      <c r="H13" s="8">
        <v>31</v>
      </c>
      <c r="I13" s="8">
        <v>85</v>
      </c>
      <c r="J13" s="8">
        <v>174</v>
      </c>
      <c r="K13" s="8" t="s">
        <v>34</v>
      </c>
      <c r="L13" s="8" t="s">
        <v>51</v>
      </c>
      <c r="M13" s="8"/>
    </row>
    <row r="14" s="2" customFormat="1" customHeight="1" spans="1:13">
      <c r="A14" s="8">
        <v>8</v>
      </c>
      <c r="B14" s="9" t="s">
        <v>52</v>
      </c>
      <c r="C14" s="8" t="s">
        <v>53</v>
      </c>
      <c r="D14" s="8" t="s">
        <v>32</v>
      </c>
      <c r="E14" s="8" t="s">
        <v>54</v>
      </c>
      <c r="F14" s="8" t="s">
        <v>23</v>
      </c>
      <c r="G14" s="8">
        <v>10</v>
      </c>
      <c r="H14" s="8">
        <v>10</v>
      </c>
      <c r="I14" s="8">
        <v>23</v>
      </c>
      <c r="J14" s="8">
        <v>87</v>
      </c>
      <c r="K14" s="8" t="s">
        <v>34</v>
      </c>
      <c r="L14" s="8" t="s">
        <v>55</v>
      </c>
      <c r="M14" s="8"/>
    </row>
    <row r="15" s="2" customFormat="1" customHeight="1" spans="1:13">
      <c r="A15" s="8">
        <v>9</v>
      </c>
      <c r="B15" s="9" t="s">
        <v>56</v>
      </c>
      <c r="C15" s="8" t="s">
        <v>57</v>
      </c>
      <c r="D15" s="8" t="s">
        <v>58</v>
      </c>
      <c r="E15" s="8" t="s">
        <v>59</v>
      </c>
      <c r="F15" s="8" t="s">
        <v>23</v>
      </c>
      <c r="G15" s="8">
        <v>132.5</v>
      </c>
      <c r="H15" s="8">
        <v>16</v>
      </c>
      <c r="I15" s="8">
        <v>41</v>
      </c>
      <c r="J15" s="8">
        <v>284</v>
      </c>
      <c r="K15" s="8" t="s">
        <v>34</v>
      </c>
      <c r="L15" s="8" t="s">
        <v>60</v>
      </c>
      <c r="M15" s="8"/>
    </row>
    <row r="16" s="2" customFormat="1" customHeight="1" spans="1:13">
      <c r="A16" s="8">
        <v>10</v>
      </c>
      <c r="B16" s="9" t="s">
        <v>61</v>
      </c>
      <c r="C16" s="8" t="s">
        <v>62</v>
      </c>
      <c r="D16" s="8" t="s">
        <v>58</v>
      </c>
      <c r="E16" s="8" t="s">
        <v>63</v>
      </c>
      <c r="F16" s="8" t="s">
        <v>23</v>
      </c>
      <c r="G16" s="8">
        <v>106</v>
      </c>
      <c r="H16" s="8">
        <v>39</v>
      </c>
      <c r="I16" s="8">
        <v>93</v>
      </c>
      <c r="J16" s="8">
        <v>392</v>
      </c>
      <c r="K16" s="8" t="s">
        <v>34</v>
      </c>
      <c r="L16" s="8" t="s">
        <v>64</v>
      </c>
      <c r="M16" s="8"/>
    </row>
    <row r="17" s="2" customFormat="1" customHeight="1" spans="1:13">
      <c r="A17" s="8">
        <v>11</v>
      </c>
      <c r="B17" s="8" t="s">
        <v>65</v>
      </c>
      <c r="C17" s="8" t="s">
        <v>66</v>
      </c>
      <c r="D17" s="8" t="s">
        <v>67</v>
      </c>
      <c r="E17" s="8" t="s">
        <v>68</v>
      </c>
      <c r="F17" s="8" t="s">
        <v>23</v>
      </c>
      <c r="G17" s="8">
        <v>424</v>
      </c>
      <c r="H17" s="8">
        <v>47</v>
      </c>
      <c r="I17" s="8">
        <v>123</v>
      </c>
      <c r="J17" s="8">
        <v>378</v>
      </c>
      <c r="K17" s="8" t="s">
        <v>24</v>
      </c>
      <c r="L17" s="8" t="s">
        <v>69</v>
      </c>
      <c r="M17" s="8"/>
    </row>
    <row r="18" s="2" customFormat="1" customHeight="1" spans="1:13">
      <c r="A18" s="8">
        <v>12</v>
      </c>
      <c r="B18" s="9" t="s">
        <v>70</v>
      </c>
      <c r="C18" s="8" t="s">
        <v>71</v>
      </c>
      <c r="D18" s="8" t="s">
        <v>72</v>
      </c>
      <c r="E18" s="8" t="s">
        <v>73</v>
      </c>
      <c r="F18" s="8" t="s">
        <v>23</v>
      </c>
      <c r="G18" s="8">
        <v>146.28</v>
      </c>
      <c r="H18" s="8">
        <v>5</v>
      </c>
      <c r="I18" s="8">
        <v>9</v>
      </c>
      <c r="J18" s="8">
        <v>104</v>
      </c>
      <c r="K18" s="8" t="s">
        <v>34</v>
      </c>
      <c r="L18" s="8" t="s">
        <v>74</v>
      </c>
      <c r="M18" s="8"/>
    </row>
    <row r="19" s="2" customFormat="1" customHeight="1" spans="1:13">
      <c r="A19" s="8">
        <v>13</v>
      </c>
      <c r="B19" s="8" t="s">
        <v>75</v>
      </c>
      <c r="C19" s="8" t="s">
        <v>76</v>
      </c>
      <c r="D19" s="8" t="s">
        <v>32</v>
      </c>
      <c r="E19" s="8" t="s">
        <v>77</v>
      </c>
      <c r="F19" s="8" t="s">
        <v>23</v>
      </c>
      <c r="G19" s="8">
        <v>10</v>
      </c>
      <c r="H19" s="8">
        <v>24</v>
      </c>
      <c r="I19" s="8">
        <v>54</v>
      </c>
      <c r="J19" s="8">
        <v>54</v>
      </c>
      <c r="K19" s="8" t="s">
        <v>24</v>
      </c>
      <c r="L19" s="8" t="s">
        <v>78</v>
      </c>
      <c r="M19" s="8"/>
    </row>
    <row r="20" s="2" customFormat="1" customHeight="1" spans="1:13">
      <c r="A20" s="8">
        <v>14</v>
      </c>
      <c r="B20" s="9" t="s">
        <v>79</v>
      </c>
      <c r="C20" s="8" t="s">
        <v>80</v>
      </c>
      <c r="D20" s="8" t="s">
        <v>32</v>
      </c>
      <c r="E20" s="8" t="s">
        <v>81</v>
      </c>
      <c r="F20" s="8" t="s">
        <v>23</v>
      </c>
      <c r="G20" s="8">
        <v>30</v>
      </c>
      <c r="H20" s="8">
        <v>15</v>
      </c>
      <c r="I20" s="8">
        <v>61</v>
      </c>
      <c r="J20" s="8">
        <v>61</v>
      </c>
      <c r="K20" s="8" t="s">
        <v>24</v>
      </c>
      <c r="L20" s="8" t="s">
        <v>82</v>
      </c>
      <c r="M20" s="8"/>
    </row>
    <row r="21" s="2" customFormat="1" customHeight="1" spans="1:13">
      <c r="A21" s="8">
        <v>15</v>
      </c>
      <c r="B21" s="9" t="s">
        <v>83</v>
      </c>
      <c r="C21" s="8" t="s">
        <v>49</v>
      </c>
      <c r="D21" s="8" t="s">
        <v>32</v>
      </c>
      <c r="E21" s="8" t="s">
        <v>84</v>
      </c>
      <c r="F21" s="8" t="s">
        <v>23</v>
      </c>
      <c r="G21" s="8">
        <v>15</v>
      </c>
      <c r="H21" s="8">
        <v>10</v>
      </c>
      <c r="I21" s="8">
        <v>46</v>
      </c>
      <c r="J21" s="8">
        <v>46</v>
      </c>
      <c r="K21" s="8" t="s">
        <v>24</v>
      </c>
      <c r="L21" s="8" t="s">
        <v>85</v>
      </c>
      <c r="M21" s="8"/>
    </row>
    <row r="22" s="2" customFormat="1" customHeight="1" spans="1:13">
      <c r="A22" s="8">
        <v>16</v>
      </c>
      <c r="B22" s="9" t="s">
        <v>86</v>
      </c>
      <c r="C22" s="8" t="s">
        <v>87</v>
      </c>
      <c r="D22" s="8" t="s">
        <v>32</v>
      </c>
      <c r="E22" s="8" t="s">
        <v>88</v>
      </c>
      <c r="F22" s="8" t="s">
        <v>23</v>
      </c>
      <c r="G22" s="8">
        <v>3.68</v>
      </c>
      <c r="H22" s="8">
        <v>12</v>
      </c>
      <c r="I22" s="8">
        <v>50</v>
      </c>
      <c r="J22" s="8">
        <v>50</v>
      </c>
      <c r="K22" s="8" t="s">
        <v>24</v>
      </c>
      <c r="L22" s="8" t="s">
        <v>89</v>
      </c>
      <c r="M22" s="8"/>
    </row>
    <row r="23" s="2" customFormat="1" customHeight="1" spans="1:13">
      <c r="A23" s="8">
        <v>17</v>
      </c>
      <c r="B23" s="8" t="s">
        <v>90</v>
      </c>
      <c r="C23" s="8" t="s">
        <v>91</v>
      </c>
      <c r="D23" s="8" t="s">
        <v>32</v>
      </c>
      <c r="E23" s="8" t="s">
        <v>92</v>
      </c>
      <c r="F23" s="8" t="s">
        <v>23</v>
      </c>
      <c r="G23" s="8">
        <v>50</v>
      </c>
      <c r="H23" s="8">
        <v>52</v>
      </c>
      <c r="I23" s="8">
        <v>180</v>
      </c>
      <c r="J23" s="8">
        <v>180</v>
      </c>
      <c r="K23" s="8" t="s">
        <v>24</v>
      </c>
      <c r="L23" s="8" t="s">
        <v>93</v>
      </c>
      <c r="M23" s="8"/>
    </row>
    <row r="24" s="2" customFormat="1" customHeight="1" spans="1:13">
      <c r="A24" s="8">
        <v>18</v>
      </c>
      <c r="B24" s="9" t="s">
        <v>94</v>
      </c>
      <c r="C24" s="8" t="s">
        <v>95</v>
      </c>
      <c r="D24" s="8" t="s">
        <v>32</v>
      </c>
      <c r="E24" s="8" t="s">
        <v>96</v>
      </c>
      <c r="F24" s="8" t="s">
        <v>23</v>
      </c>
      <c r="G24" s="8">
        <v>4.5</v>
      </c>
      <c r="H24" s="8">
        <v>6</v>
      </c>
      <c r="I24" s="8">
        <v>17</v>
      </c>
      <c r="J24" s="8">
        <v>17</v>
      </c>
      <c r="K24" s="8" t="s">
        <v>24</v>
      </c>
      <c r="L24" s="8" t="s">
        <v>97</v>
      </c>
      <c r="M24" s="8"/>
    </row>
    <row r="25" s="2" customFormat="1" customHeight="1" spans="1:13">
      <c r="A25" s="8">
        <v>19</v>
      </c>
      <c r="B25" s="9" t="s">
        <v>98</v>
      </c>
      <c r="C25" s="8" t="s">
        <v>99</v>
      </c>
      <c r="D25" s="8" t="s">
        <v>32</v>
      </c>
      <c r="E25" s="8" t="s">
        <v>100</v>
      </c>
      <c r="F25" s="8" t="s">
        <v>23</v>
      </c>
      <c r="G25" s="8">
        <v>5.63</v>
      </c>
      <c r="H25" s="8">
        <v>26</v>
      </c>
      <c r="I25" s="8">
        <v>71</v>
      </c>
      <c r="J25" s="8">
        <v>71</v>
      </c>
      <c r="K25" s="8" t="s">
        <v>24</v>
      </c>
      <c r="L25" s="8" t="s">
        <v>101</v>
      </c>
      <c r="M25" s="8"/>
    </row>
    <row r="26" s="2" customFormat="1" customHeight="1" spans="1:13">
      <c r="A26" s="8">
        <v>20</v>
      </c>
      <c r="B26" s="9" t="s">
        <v>102</v>
      </c>
      <c r="C26" s="8" t="s">
        <v>103</v>
      </c>
      <c r="D26" s="8" t="s">
        <v>32</v>
      </c>
      <c r="E26" s="8" t="s">
        <v>104</v>
      </c>
      <c r="F26" s="8" t="s">
        <v>23</v>
      </c>
      <c r="G26" s="8">
        <v>17.36</v>
      </c>
      <c r="H26" s="8">
        <v>22</v>
      </c>
      <c r="I26" s="8">
        <v>110</v>
      </c>
      <c r="J26" s="8">
        <v>110</v>
      </c>
      <c r="K26" s="8" t="s">
        <v>24</v>
      </c>
      <c r="L26" s="8" t="s">
        <v>105</v>
      </c>
      <c r="M26" s="8"/>
    </row>
    <row r="27" s="2" customFormat="1" customHeight="1" spans="1:13">
      <c r="A27" s="8">
        <v>21</v>
      </c>
      <c r="B27" s="9" t="s">
        <v>106</v>
      </c>
      <c r="C27" s="8" t="s">
        <v>107</v>
      </c>
      <c r="D27" s="8" t="s">
        <v>32</v>
      </c>
      <c r="E27" s="8" t="s">
        <v>108</v>
      </c>
      <c r="F27" s="8" t="s">
        <v>23</v>
      </c>
      <c r="G27" s="8">
        <v>16.7</v>
      </c>
      <c r="H27" s="8">
        <v>48</v>
      </c>
      <c r="I27" s="8">
        <v>146</v>
      </c>
      <c r="J27" s="8">
        <v>146</v>
      </c>
      <c r="K27" s="8" t="s">
        <v>24</v>
      </c>
      <c r="L27" s="8" t="s">
        <v>109</v>
      </c>
      <c r="M27" s="8"/>
    </row>
    <row r="28" s="2" customFormat="1" customHeight="1" spans="1:13">
      <c r="A28" s="8">
        <v>22</v>
      </c>
      <c r="B28" s="8" t="s">
        <v>110</v>
      </c>
      <c r="C28" s="8" t="s">
        <v>111</v>
      </c>
      <c r="D28" s="8" t="s">
        <v>32</v>
      </c>
      <c r="E28" s="8" t="s">
        <v>112</v>
      </c>
      <c r="F28" s="8" t="s">
        <v>23</v>
      </c>
      <c r="G28" s="8">
        <v>151.266</v>
      </c>
      <c r="H28" s="8">
        <v>24</v>
      </c>
      <c r="I28" s="8">
        <v>68</v>
      </c>
      <c r="J28" s="8">
        <v>68</v>
      </c>
      <c r="K28" s="8" t="s">
        <v>24</v>
      </c>
      <c r="L28" s="8" t="s">
        <v>113</v>
      </c>
      <c r="M28" s="8"/>
    </row>
    <row r="29" s="2" customFormat="1" customHeight="1" spans="1:13">
      <c r="A29" s="8">
        <v>23</v>
      </c>
      <c r="B29" s="8" t="s">
        <v>114</v>
      </c>
      <c r="C29" s="8" t="s">
        <v>115</v>
      </c>
      <c r="D29" s="8" t="s">
        <v>32</v>
      </c>
      <c r="E29" s="8" t="s">
        <v>116</v>
      </c>
      <c r="F29" s="8" t="s">
        <v>23</v>
      </c>
      <c r="G29" s="8">
        <v>130.74</v>
      </c>
      <c r="H29" s="8">
        <v>84</v>
      </c>
      <c r="I29" s="8">
        <v>239</v>
      </c>
      <c r="J29" s="8">
        <v>239</v>
      </c>
      <c r="K29" s="8" t="s">
        <v>24</v>
      </c>
      <c r="L29" s="8" t="s">
        <v>117</v>
      </c>
      <c r="M29" s="8"/>
    </row>
    <row r="30" s="2" customFormat="1" customHeight="1" spans="1:13">
      <c r="A30" s="8">
        <v>24</v>
      </c>
      <c r="B30" s="9" t="s">
        <v>118</v>
      </c>
      <c r="C30" s="8" t="s">
        <v>119</v>
      </c>
      <c r="D30" s="8" t="s">
        <v>32</v>
      </c>
      <c r="E30" s="8" t="s">
        <v>120</v>
      </c>
      <c r="F30" s="8" t="s">
        <v>23</v>
      </c>
      <c r="G30" s="8">
        <v>133.74</v>
      </c>
      <c r="H30" s="8">
        <v>23</v>
      </c>
      <c r="I30" s="8">
        <v>81</v>
      </c>
      <c r="J30" s="8">
        <v>81</v>
      </c>
      <c r="K30" s="8" t="s">
        <v>24</v>
      </c>
      <c r="L30" s="8" t="s">
        <v>121</v>
      </c>
      <c r="M30" s="8"/>
    </row>
    <row r="31" s="2" customFormat="1" customHeight="1" spans="1:13">
      <c r="A31" s="8">
        <v>25</v>
      </c>
      <c r="B31" s="9" t="s">
        <v>122</v>
      </c>
      <c r="C31" s="8" t="s">
        <v>123</v>
      </c>
      <c r="D31" s="8" t="s">
        <v>32</v>
      </c>
      <c r="E31" s="8" t="s">
        <v>124</v>
      </c>
      <c r="F31" s="8" t="s">
        <v>23</v>
      </c>
      <c r="G31" s="8">
        <v>15</v>
      </c>
      <c r="H31" s="8">
        <v>35</v>
      </c>
      <c r="I31" s="8">
        <v>94</v>
      </c>
      <c r="J31" s="8">
        <v>94</v>
      </c>
      <c r="K31" s="8" t="s">
        <v>24</v>
      </c>
      <c r="L31" s="8" t="s">
        <v>125</v>
      </c>
      <c r="M31" s="8"/>
    </row>
    <row r="32" s="2" customFormat="1" customHeight="1" spans="1:13">
      <c r="A32" s="8">
        <v>26</v>
      </c>
      <c r="B32" s="9" t="s">
        <v>126</v>
      </c>
      <c r="C32" s="8" t="s">
        <v>127</v>
      </c>
      <c r="D32" s="8" t="s">
        <v>32</v>
      </c>
      <c r="E32" s="8" t="s">
        <v>128</v>
      </c>
      <c r="F32" s="8" t="s">
        <v>23</v>
      </c>
      <c r="G32" s="8">
        <v>22</v>
      </c>
      <c r="H32" s="8">
        <v>35</v>
      </c>
      <c r="I32" s="8">
        <v>94</v>
      </c>
      <c r="J32" s="8">
        <v>94</v>
      </c>
      <c r="K32" s="8" t="s">
        <v>24</v>
      </c>
      <c r="L32" s="8" t="s">
        <v>125</v>
      </c>
      <c r="M32" s="8"/>
    </row>
    <row r="33" s="2" customFormat="1" customHeight="1" spans="1:13">
      <c r="A33" s="8">
        <v>27</v>
      </c>
      <c r="B33" s="9" t="s">
        <v>129</v>
      </c>
      <c r="C33" s="8" t="s">
        <v>130</v>
      </c>
      <c r="D33" s="8" t="s">
        <v>32</v>
      </c>
      <c r="E33" s="8" t="s">
        <v>131</v>
      </c>
      <c r="F33" s="8" t="s">
        <v>23</v>
      </c>
      <c r="G33" s="8">
        <v>25</v>
      </c>
      <c r="H33" s="8">
        <v>143</v>
      </c>
      <c r="I33" s="8">
        <v>446</v>
      </c>
      <c r="J33" s="8">
        <v>446</v>
      </c>
      <c r="K33" s="8" t="s">
        <v>24</v>
      </c>
      <c r="L33" s="8" t="s">
        <v>132</v>
      </c>
      <c r="M33" s="8"/>
    </row>
    <row r="34" s="2" customFormat="1" customHeight="1" spans="1:13">
      <c r="A34" s="8">
        <v>28</v>
      </c>
      <c r="B34" s="9" t="s">
        <v>133</v>
      </c>
      <c r="C34" s="8" t="s">
        <v>134</v>
      </c>
      <c r="D34" s="8" t="s">
        <v>67</v>
      </c>
      <c r="E34" s="8" t="s">
        <v>135</v>
      </c>
      <c r="F34" s="8" t="s">
        <v>23</v>
      </c>
      <c r="G34" s="8">
        <v>44.2</v>
      </c>
      <c r="H34" s="8">
        <v>43</v>
      </c>
      <c r="I34" s="8">
        <v>151</v>
      </c>
      <c r="J34" s="8">
        <v>151</v>
      </c>
      <c r="K34" s="8" t="s">
        <v>24</v>
      </c>
      <c r="L34" s="8" t="s">
        <v>136</v>
      </c>
      <c r="M34" s="8"/>
    </row>
    <row r="35" s="2" customFormat="1" customHeight="1" spans="1:13">
      <c r="A35" s="8">
        <v>29</v>
      </c>
      <c r="B35" s="9" t="s">
        <v>137</v>
      </c>
      <c r="C35" s="8" t="s">
        <v>138</v>
      </c>
      <c r="D35" s="8" t="s">
        <v>32</v>
      </c>
      <c r="E35" s="8" t="s">
        <v>139</v>
      </c>
      <c r="F35" s="8" t="s">
        <v>23</v>
      </c>
      <c r="G35" s="8">
        <v>68</v>
      </c>
      <c r="H35" s="8">
        <v>63</v>
      </c>
      <c r="I35" s="8">
        <v>289</v>
      </c>
      <c r="J35" s="8">
        <v>1123</v>
      </c>
      <c r="K35" s="8" t="s">
        <v>24</v>
      </c>
      <c r="L35" s="8" t="s">
        <v>140</v>
      </c>
      <c r="M35" s="8"/>
    </row>
    <row r="36" s="3" customFormat="1" customHeight="1" spans="1:13">
      <c r="A36" s="8">
        <v>30</v>
      </c>
      <c r="B36" s="10" t="s">
        <v>141</v>
      </c>
      <c r="C36" s="11" t="str">
        <f>VLOOKUP(B36,[1]明细表!$B$5:$M$325,5,FALSE)</f>
        <v>新建产业路2.6公里</v>
      </c>
      <c r="D36" s="11" t="str">
        <f>VLOOKUP(B36,[1]明细表!$B$5:$M$325,3,FALSE)</f>
        <v>喜河镇</v>
      </c>
      <c r="E36" s="11" t="str">
        <f>VLOOKUP(B36,[1]明细表!$B$5:$M$325,4,FALSE)</f>
        <v>蔡河村三组</v>
      </c>
      <c r="F36" s="11" t="s">
        <v>23</v>
      </c>
      <c r="G36" s="11">
        <f>VLOOKUP(B36,[1]明细表!$B$5:$M$325,12,FALSE)</f>
        <v>36.4</v>
      </c>
      <c r="H36" s="11">
        <f>VLOOKUP(B36,[1]明细表!$B$5:$M$325,9,FALSE)</f>
        <v>16</v>
      </c>
      <c r="I36" s="11">
        <f>VLOOKUP(B36,[1]明细表!$B$5:$M$325,10,FALSE)</f>
        <v>41</v>
      </c>
      <c r="J36" s="11">
        <f>VLOOKUP(B36,[1]明细表!$B$5:$M$325,11,FALSE)</f>
        <v>350</v>
      </c>
      <c r="K36" s="11" t="s">
        <v>24</v>
      </c>
      <c r="L36" s="11" t="str">
        <f>VLOOKUP(B36,[1]明细表!$B$5:$M$325,7,FALSE)</f>
        <v>改善贫村交通条件，受益农户350人，其中受益贫困户16户41人</v>
      </c>
      <c r="M36" s="11"/>
    </row>
    <row r="37" s="3" customFormat="1" customHeight="1" spans="1:13">
      <c r="A37" s="8">
        <v>31</v>
      </c>
      <c r="B37" s="10" t="s">
        <v>142</v>
      </c>
      <c r="C37" s="11" t="str">
        <f>VLOOKUP(B37,[1]明细表!$B$5:$M$325,5,FALSE)</f>
        <v>新建排水沟1.2公里</v>
      </c>
      <c r="D37" s="11" t="str">
        <f>VLOOKUP(B37,[1]明细表!$B$5:$M$325,3,FALSE)</f>
        <v>喜河镇</v>
      </c>
      <c r="E37" s="11" t="str">
        <f>VLOOKUP(B37,[1]明细表!$B$5:$M$325,4,FALSE)</f>
        <v>晨光村</v>
      </c>
      <c r="F37" s="11" t="s">
        <v>23</v>
      </c>
      <c r="G37" s="11">
        <f>VLOOKUP(B37,[1]明细表!$B$5:$M$325,12,FALSE)</f>
        <v>40</v>
      </c>
      <c r="H37" s="11">
        <f>VLOOKUP(B37,[1]明细表!$B$5:$M$325,9,FALSE)</f>
        <v>16</v>
      </c>
      <c r="I37" s="11">
        <f>VLOOKUP(B37,[1]明细表!$B$5:$M$325,10,FALSE)</f>
        <v>57</v>
      </c>
      <c r="J37" s="11">
        <f>VLOOKUP(B37,[1]明细表!$B$5:$M$325,11,FALSE)</f>
        <v>254</v>
      </c>
      <c r="K37" s="11" t="s">
        <v>24</v>
      </c>
      <c r="L37" s="11" t="str">
        <f>VLOOKUP(B37,[1]明细表!$B$5:$M$325,7,FALSE)</f>
        <v>改善贫村交通条件，受益农户254人，其中受益贫困户16户57人</v>
      </c>
      <c r="M37" s="11"/>
    </row>
    <row r="38" s="3" customFormat="1" customHeight="1" spans="1:13">
      <c r="A38" s="8">
        <v>32</v>
      </c>
      <c r="B38" s="10" t="s">
        <v>143</v>
      </c>
      <c r="C38" s="11" t="str">
        <f>VLOOKUP(B38,[1]明细表!$B$5:$M$325,5,FALSE)</f>
        <v>新建产业路1公里</v>
      </c>
      <c r="D38" s="11" t="str">
        <f>VLOOKUP(B38,[1]明细表!$B$5:$M$325,3,FALSE)</f>
        <v>熨斗镇</v>
      </c>
      <c r="E38" s="11" t="str">
        <f>VLOOKUP(B38,[1]明细表!$B$5:$M$325,4,FALSE)</f>
        <v>高兴村二组</v>
      </c>
      <c r="F38" s="11" t="s">
        <v>23</v>
      </c>
      <c r="G38" s="11">
        <f>VLOOKUP(B38,[1]明细表!$B$5:$M$325,12,FALSE)</f>
        <v>14</v>
      </c>
      <c r="H38" s="11">
        <f>VLOOKUP(B38,[1]明细表!$B$5:$M$325,9,FALSE)</f>
        <v>2</v>
      </c>
      <c r="I38" s="11">
        <f>VLOOKUP(B38,[1]明细表!$B$5:$M$325,10,FALSE)</f>
        <v>11</v>
      </c>
      <c r="J38" s="11">
        <f>VLOOKUP(B38,[1]明细表!$B$5:$M$325,11,FALSE)</f>
        <v>34</v>
      </c>
      <c r="K38" s="11" t="s">
        <v>24</v>
      </c>
      <c r="L38" s="11" t="str">
        <f>VLOOKUP(B38,[1]明细表!$B$5:$M$325,7,FALSE)</f>
        <v>改善贫村交通条件，受益农户7户34人，其中受益贫困户2户11人</v>
      </c>
      <c r="M38" s="11"/>
    </row>
    <row r="39" s="3" customFormat="1" customHeight="1" spans="1:13">
      <c r="A39" s="8">
        <v>33</v>
      </c>
      <c r="B39" s="10" t="s">
        <v>144</v>
      </c>
      <c r="C39" s="11" t="str">
        <f>VLOOKUP(B39,[1]明细表!$B$5:$M$325,5,FALSE)</f>
        <v>新建产业路0.75公里</v>
      </c>
      <c r="D39" s="11" t="str">
        <f>VLOOKUP(B39,[1]明细表!$B$5:$M$325,3,FALSE)</f>
        <v>熨斗镇</v>
      </c>
      <c r="E39" s="11" t="str">
        <f>VLOOKUP(B39,[1]明细表!$B$5:$M$325,4,FALSE)</f>
        <v>瓦子沟村四组</v>
      </c>
      <c r="F39" s="11" t="s">
        <v>23</v>
      </c>
      <c r="G39" s="11">
        <f>VLOOKUP(B39,[1]明细表!$B$5:$M$325,12,FALSE)</f>
        <v>10.5</v>
      </c>
      <c r="H39" s="11">
        <f>VLOOKUP(B39,[1]明细表!$B$5:$M$325,9,FALSE)</f>
        <v>49</v>
      </c>
      <c r="I39" s="11">
        <f>VLOOKUP(B39,[1]明细表!$B$5:$M$325,10,FALSE)</f>
        <v>147</v>
      </c>
      <c r="J39" s="11">
        <f>VLOOKUP(B39,[1]明细表!$B$5:$M$325,11,FALSE)</f>
        <v>391</v>
      </c>
      <c r="K39" s="11" t="s">
        <v>24</v>
      </c>
      <c r="L39" s="11" t="str">
        <f>VLOOKUP(B39,[1]明细表!$B$5:$M$325,7,FALSE)</f>
        <v>改善贫村交通条件，受益农户118户391人，其中受益贫困户49户147人</v>
      </c>
      <c r="M39" s="11"/>
    </row>
    <row r="40" s="3" customFormat="1" customHeight="1" spans="1:13">
      <c r="A40" s="8">
        <v>34</v>
      </c>
      <c r="B40" s="10" t="s">
        <v>145</v>
      </c>
      <c r="C40" s="11" t="str">
        <f>VLOOKUP(B40,[1]明细表!$B$5:$M$325,5,FALSE)</f>
        <v>新建产业路0.5公里</v>
      </c>
      <c r="D40" s="11" t="str">
        <f>VLOOKUP(B40,[1]明细表!$B$5:$M$325,3,FALSE)</f>
        <v>熨斗镇</v>
      </c>
      <c r="E40" s="11" t="str">
        <f>VLOOKUP(B40,[1]明细表!$B$5:$M$325,4,FALSE)</f>
        <v>茨林村六组</v>
      </c>
      <c r="F40" s="11" t="s">
        <v>23</v>
      </c>
      <c r="G40" s="11">
        <f>VLOOKUP(B40,[1]明细表!$B$5:$M$325,12,FALSE)</f>
        <v>7</v>
      </c>
      <c r="H40" s="11">
        <f>VLOOKUP(B40,[1]明细表!$B$5:$M$325,9,FALSE)</f>
        <v>18</v>
      </c>
      <c r="I40" s="11">
        <f>VLOOKUP(B40,[1]明细表!$B$5:$M$325,10,FALSE)</f>
        <v>49</v>
      </c>
      <c r="J40" s="11">
        <f>VLOOKUP(B40,[1]明细表!$B$5:$M$325,11,FALSE)</f>
        <v>139</v>
      </c>
      <c r="K40" s="11" t="s">
        <v>24</v>
      </c>
      <c r="L40" s="11" t="str">
        <f>VLOOKUP(B40,[1]明细表!$B$5:$M$325,7,FALSE)</f>
        <v>改善贫村交通条件，受益农户45户139人，其中受益贫困户18户49人</v>
      </c>
      <c r="M40" s="11"/>
    </row>
    <row r="41" s="3" customFormat="1" customHeight="1" spans="1:13">
      <c r="A41" s="8">
        <v>35</v>
      </c>
      <c r="B41" s="12" t="s">
        <v>146</v>
      </c>
      <c r="C41" s="11" t="str">
        <f>VLOOKUP(B41,[1]明细表!$B$5:$M$325,5,FALSE)</f>
        <v>新建产业路0.245公里</v>
      </c>
      <c r="D41" s="11" t="str">
        <f>VLOOKUP(B41,[1]明细表!$B$5:$M$325,3,FALSE)</f>
        <v>迎丰镇</v>
      </c>
      <c r="E41" s="11" t="str">
        <f>VLOOKUP(B41,[1]明细表!$B$5:$M$325,4,FALSE)</f>
        <v>红花坪村</v>
      </c>
      <c r="F41" s="11" t="s">
        <v>23</v>
      </c>
      <c r="G41" s="11">
        <f>VLOOKUP(B41,[1]明细表!$B$5:$M$325,12,FALSE)</f>
        <v>3.43</v>
      </c>
      <c r="H41" s="11">
        <f>VLOOKUP(B41,[1]明细表!$B$5:$M$325,9,FALSE)</f>
        <v>7</v>
      </c>
      <c r="I41" s="11">
        <f>VLOOKUP(B41,[1]明细表!$B$5:$M$325,10,FALSE)</f>
        <v>25</v>
      </c>
      <c r="J41" s="11">
        <f>VLOOKUP(B41,[1]明细表!$B$5:$M$325,11,FALSE)</f>
        <v>117</v>
      </c>
      <c r="K41" s="11" t="s">
        <v>24</v>
      </c>
      <c r="L41" s="11" t="str">
        <f>VLOOKUP(B41,[1]明细表!$B$5:$M$325,7,FALSE)</f>
        <v>改善贫村交通条件，受益农户29户117人，其中受益贫困户7户25人</v>
      </c>
      <c r="M41" s="11"/>
    </row>
    <row r="42" s="3" customFormat="1" customHeight="1" spans="1:13">
      <c r="A42" s="8">
        <v>36</v>
      </c>
      <c r="B42" s="10" t="s">
        <v>147</v>
      </c>
      <c r="C42" s="11" t="str">
        <f>VLOOKUP(B42,[1]明细表!$B$5:$M$325,5,FALSE)</f>
        <v>新建产业路2公里</v>
      </c>
      <c r="D42" s="11" t="str">
        <f>VLOOKUP(B42,[1]明细表!$B$5:$M$325,3,FALSE)</f>
        <v>曾溪镇</v>
      </c>
      <c r="E42" s="11" t="str">
        <f>VLOOKUP(B42,[1]明细表!$B$5:$M$325,4,FALSE)</f>
        <v>大沟村五组</v>
      </c>
      <c r="F42" s="11" t="s">
        <v>23</v>
      </c>
      <c r="G42" s="11">
        <f>VLOOKUP(B42,[1]明细表!$B$5:$M$325,12,FALSE)</f>
        <v>24</v>
      </c>
      <c r="H42" s="11">
        <f>VLOOKUP(B42,[1]明细表!$B$5:$M$325,9,FALSE)</f>
        <v>61</v>
      </c>
      <c r="I42" s="11">
        <f>VLOOKUP(B42,[1]明细表!$B$5:$M$325,10,FALSE)</f>
        <v>170</v>
      </c>
      <c r="J42" s="11">
        <f>VLOOKUP(B42,[1]明细表!$B$5:$M$325,11,FALSE)</f>
        <v>390</v>
      </c>
      <c r="K42" s="11" t="s">
        <v>24</v>
      </c>
      <c r="L42" s="11" t="str">
        <f>VLOOKUP(B42,[1]明细表!$B$5:$M$325,7,FALSE)</f>
        <v>改善贫村交通条件，受益农户133户390人，其中受益贫困户61户170人</v>
      </c>
      <c r="M42" s="11"/>
    </row>
    <row r="43" s="3" customFormat="1" customHeight="1" spans="1:13">
      <c r="A43" s="8">
        <v>37</v>
      </c>
      <c r="B43" s="11" t="s">
        <v>148</v>
      </c>
      <c r="C43" s="11" t="str">
        <f>VLOOKUP(B43,[1]明细表!$B$5:$M$325,5,FALSE)</f>
        <v>新建产业路0.4公里</v>
      </c>
      <c r="D43" s="11" t="str">
        <f>VLOOKUP(B43,[1]明细表!$B$5:$M$325,3,FALSE)</f>
        <v>饶峰镇</v>
      </c>
      <c r="E43" s="11" t="str">
        <f>VLOOKUP(B43,[1]明细表!$B$5:$M$325,4,FALSE)</f>
        <v>新华村十六组</v>
      </c>
      <c r="F43" s="11" t="s">
        <v>23</v>
      </c>
      <c r="G43" s="11">
        <f>VLOOKUP(B43,[1]明细表!$B$5:$M$325,12,FALSE)</f>
        <v>22</v>
      </c>
      <c r="H43" s="11">
        <f>VLOOKUP(B43,[1]明细表!$B$5:$M$325,9,FALSE)</f>
        <v>1798</v>
      </c>
      <c r="I43" s="11">
        <f>VLOOKUP(B43,[1]明细表!$B$5:$M$325,10,FALSE)</f>
        <v>4240</v>
      </c>
      <c r="J43" s="11">
        <f>VLOOKUP(B43,[1]明细表!$B$5:$M$325,11,FALSE)</f>
        <v>19596</v>
      </c>
      <c r="K43" s="11" t="s">
        <v>24</v>
      </c>
      <c r="L43" s="11" t="str">
        <f>VLOOKUP(B43,[1]明细表!$B$5:$M$325,7,FALSE)</f>
        <v>改善贫困村人居环境条件，受益农户6432户19596人，其中受益贫困户1798户4240人</v>
      </c>
      <c r="M43" s="11"/>
    </row>
    <row r="44" s="2" customFormat="1" customHeight="1" spans="1:13">
      <c r="A44" s="13" t="s">
        <v>149</v>
      </c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="2" customFormat="1" customHeight="1" spans="1:13">
      <c r="A45" s="8">
        <v>1</v>
      </c>
      <c r="B45" s="8" t="s">
        <v>150</v>
      </c>
      <c r="C45" s="8" t="s">
        <v>151</v>
      </c>
      <c r="D45" s="8" t="s">
        <v>21</v>
      </c>
      <c r="E45" s="8" t="s">
        <v>152</v>
      </c>
      <c r="F45" s="8" t="s">
        <v>23</v>
      </c>
      <c r="G45" s="8">
        <v>43</v>
      </c>
      <c r="H45" s="8">
        <v>9</v>
      </c>
      <c r="I45" s="8">
        <v>22</v>
      </c>
      <c r="J45" s="8">
        <v>233</v>
      </c>
      <c r="K45" s="8" t="s">
        <v>24</v>
      </c>
      <c r="L45" s="8" t="s">
        <v>153</v>
      </c>
      <c r="M45" s="8"/>
    </row>
    <row r="46" s="2" customFormat="1" customHeight="1" spans="1:13">
      <c r="A46" s="8">
        <v>2</v>
      </c>
      <c r="B46" s="8" t="s">
        <v>154</v>
      </c>
      <c r="C46" s="8" t="s">
        <v>155</v>
      </c>
      <c r="D46" s="8" t="s">
        <v>21</v>
      </c>
      <c r="E46" s="8" t="s">
        <v>156</v>
      </c>
      <c r="F46" s="8" t="s">
        <v>23</v>
      </c>
      <c r="G46" s="15">
        <v>30</v>
      </c>
      <c r="H46" s="8">
        <v>6</v>
      </c>
      <c r="I46" s="8">
        <v>21</v>
      </c>
      <c r="J46" s="8">
        <v>105</v>
      </c>
      <c r="K46" s="8" t="s">
        <v>24</v>
      </c>
      <c r="L46" s="8" t="s">
        <v>157</v>
      </c>
      <c r="M46" s="8"/>
    </row>
    <row r="47" s="2" customFormat="1" customHeight="1" spans="1:13">
      <c r="A47" s="8">
        <v>3</v>
      </c>
      <c r="B47" s="8" t="s">
        <v>158</v>
      </c>
      <c r="C47" s="8" t="s">
        <v>159</v>
      </c>
      <c r="D47" s="8" t="s">
        <v>21</v>
      </c>
      <c r="E47" s="8" t="s">
        <v>160</v>
      </c>
      <c r="F47" s="8" t="s">
        <v>23</v>
      </c>
      <c r="G47" s="8">
        <v>6</v>
      </c>
      <c r="H47" s="8">
        <v>4</v>
      </c>
      <c r="I47" s="8">
        <v>14</v>
      </c>
      <c r="J47" s="8">
        <v>125</v>
      </c>
      <c r="K47" s="8" t="s">
        <v>24</v>
      </c>
      <c r="L47" s="8" t="s">
        <v>161</v>
      </c>
      <c r="M47" s="8"/>
    </row>
    <row r="48" s="2" customFormat="1" customHeight="1" spans="1:13">
      <c r="A48" s="8">
        <v>4</v>
      </c>
      <c r="B48" s="8" t="s">
        <v>162</v>
      </c>
      <c r="C48" s="8" t="s">
        <v>163</v>
      </c>
      <c r="D48" s="8" t="s">
        <v>21</v>
      </c>
      <c r="E48" s="8" t="s">
        <v>160</v>
      </c>
      <c r="F48" s="8" t="s">
        <v>23</v>
      </c>
      <c r="G48" s="15">
        <v>8</v>
      </c>
      <c r="H48" s="8">
        <v>4</v>
      </c>
      <c r="I48" s="8">
        <v>14</v>
      </c>
      <c r="J48" s="8">
        <v>125</v>
      </c>
      <c r="K48" s="8" t="s">
        <v>24</v>
      </c>
      <c r="L48" s="8" t="s">
        <v>161</v>
      </c>
      <c r="M48" s="8"/>
    </row>
    <row r="49" s="2" customFormat="1" customHeight="1" spans="1:13">
      <c r="A49" s="8">
        <v>5</v>
      </c>
      <c r="B49" s="8" t="s">
        <v>164</v>
      </c>
      <c r="C49" s="8" t="s">
        <v>165</v>
      </c>
      <c r="D49" s="8" t="s">
        <v>21</v>
      </c>
      <c r="E49" s="8" t="s">
        <v>166</v>
      </c>
      <c r="F49" s="8" t="s">
        <v>23</v>
      </c>
      <c r="G49" s="8">
        <v>8</v>
      </c>
      <c r="H49" s="8">
        <v>31</v>
      </c>
      <c r="I49" s="8">
        <v>103</v>
      </c>
      <c r="J49" s="8">
        <v>570</v>
      </c>
      <c r="K49" s="8" t="s">
        <v>24</v>
      </c>
      <c r="L49" s="8" t="s">
        <v>167</v>
      </c>
      <c r="M49" s="8"/>
    </row>
    <row r="50" s="2" customFormat="1" customHeight="1" spans="1:13">
      <c r="A50" s="8">
        <v>6</v>
      </c>
      <c r="B50" s="8" t="s">
        <v>168</v>
      </c>
      <c r="C50" s="8" t="s">
        <v>169</v>
      </c>
      <c r="D50" s="8" t="s">
        <v>21</v>
      </c>
      <c r="E50" s="8" t="s">
        <v>170</v>
      </c>
      <c r="F50" s="8" t="s">
        <v>23</v>
      </c>
      <c r="G50" s="8">
        <v>13</v>
      </c>
      <c r="H50" s="8">
        <v>11</v>
      </c>
      <c r="I50" s="8">
        <v>38</v>
      </c>
      <c r="J50" s="8">
        <v>260</v>
      </c>
      <c r="K50" s="8" t="s">
        <v>24</v>
      </c>
      <c r="L50" s="8" t="s">
        <v>171</v>
      </c>
      <c r="M50" s="8"/>
    </row>
    <row r="51" s="2" customFormat="1" customHeight="1" spans="1:13">
      <c r="A51" s="8">
        <v>7</v>
      </c>
      <c r="B51" s="8" t="s">
        <v>172</v>
      </c>
      <c r="C51" s="8" t="s">
        <v>173</v>
      </c>
      <c r="D51" s="8" t="s">
        <v>21</v>
      </c>
      <c r="E51" s="8" t="s">
        <v>174</v>
      </c>
      <c r="F51" s="8" t="s">
        <v>23</v>
      </c>
      <c r="G51" s="8">
        <v>22</v>
      </c>
      <c r="H51" s="8">
        <v>15</v>
      </c>
      <c r="I51" s="8">
        <v>35</v>
      </c>
      <c r="J51" s="8">
        <v>242</v>
      </c>
      <c r="K51" s="8" t="s">
        <v>24</v>
      </c>
      <c r="L51" s="8" t="s">
        <v>175</v>
      </c>
      <c r="M51" s="8"/>
    </row>
    <row r="52" s="2" customFormat="1" customHeight="1" spans="1:13">
      <c r="A52" s="8">
        <v>8</v>
      </c>
      <c r="B52" s="9" t="s">
        <v>176</v>
      </c>
      <c r="C52" s="8" t="s">
        <v>177</v>
      </c>
      <c r="D52" s="8" t="s">
        <v>32</v>
      </c>
      <c r="E52" s="8" t="s">
        <v>178</v>
      </c>
      <c r="F52" s="8" t="s">
        <v>23</v>
      </c>
      <c r="G52" s="8">
        <v>20</v>
      </c>
      <c r="H52" s="8">
        <v>9</v>
      </c>
      <c r="I52" s="8">
        <v>23</v>
      </c>
      <c r="J52" s="8">
        <v>59</v>
      </c>
      <c r="K52" s="8" t="s">
        <v>34</v>
      </c>
      <c r="L52" s="8" t="s">
        <v>179</v>
      </c>
      <c r="M52" s="8"/>
    </row>
    <row r="53" s="2" customFormat="1" customHeight="1" spans="1:13">
      <c r="A53" s="8">
        <v>9</v>
      </c>
      <c r="B53" s="9" t="s">
        <v>180</v>
      </c>
      <c r="C53" s="8" t="s">
        <v>181</v>
      </c>
      <c r="D53" s="8" t="s">
        <v>32</v>
      </c>
      <c r="E53" s="8" t="s">
        <v>182</v>
      </c>
      <c r="F53" s="8" t="s">
        <v>23</v>
      </c>
      <c r="G53" s="8">
        <v>12</v>
      </c>
      <c r="H53" s="8">
        <v>21</v>
      </c>
      <c r="I53" s="8">
        <v>59</v>
      </c>
      <c r="J53" s="8">
        <v>253</v>
      </c>
      <c r="K53" s="8" t="s">
        <v>34</v>
      </c>
      <c r="L53" s="8" t="s">
        <v>183</v>
      </c>
      <c r="M53" s="8"/>
    </row>
    <row r="54" s="2" customFormat="1" customHeight="1" spans="1:13">
      <c r="A54" s="8">
        <v>10</v>
      </c>
      <c r="B54" s="9" t="s">
        <v>184</v>
      </c>
      <c r="C54" s="8" t="s">
        <v>185</v>
      </c>
      <c r="D54" s="8" t="s">
        <v>32</v>
      </c>
      <c r="E54" s="8" t="s">
        <v>186</v>
      </c>
      <c r="F54" s="8" t="s">
        <v>23</v>
      </c>
      <c r="G54" s="8">
        <v>76</v>
      </c>
      <c r="H54" s="8">
        <v>26</v>
      </c>
      <c r="I54" s="8">
        <v>86</v>
      </c>
      <c r="J54" s="8">
        <v>220</v>
      </c>
      <c r="K54" s="8" t="s">
        <v>34</v>
      </c>
      <c r="L54" s="8" t="s">
        <v>187</v>
      </c>
      <c r="M54" s="8"/>
    </row>
    <row r="55" s="2" customFormat="1" customHeight="1" spans="1:13">
      <c r="A55" s="8">
        <v>11</v>
      </c>
      <c r="B55" s="9" t="s">
        <v>188</v>
      </c>
      <c r="C55" s="8" t="s">
        <v>189</v>
      </c>
      <c r="D55" s="8" t="s">
        <v>32</v>
      </c>
      <c r="E55" s="8" t="s">
        <v>190</v>
      </c>
      <c r="F55" s="8" t="s">
        <v>23</v>
      </c>
      <c r="G55" s="8">
        <v>23</v>
      </c>
      <c r="H55" s="8">
        <v>12</v>
      </c>
      <c r="I55" s="8">
        <v>53</v>
      </c>
      <c r="J55" s="8">
        <v>149</v>
      </c>
      <c r="K55" s="8" t="s">
        <v>34</v>
      </c>
      <c r="L55" s="8" t="s">
        <v>191</v>
      </c>
      <c r="M55" s="8"/>
    </row>
    <row r="56" s="2" customFormat="1" customHeight="1" spans="1:13">
      <c r="A56" s="8">
        <v>12</v>
      </c>
      <c r="B56" s="9" t="s">
        <v>192</v>
      </c>
      <c r="C56" s="8" t="s">
        <v>193</v>
      </c>
      <c r="D56" s="8" t="s">
        <v>32</v>
      </c>
      <c r="E56" s="8" t="s">
        <v>194</v>
      </c>
      <c r="F56" s="8" t="s">
        <v>23</v>
      </c>
      <c r="G56" s="8">
        <v>35</v>
      </c>
      <c r="H56" s="8">
        <v>26</v>
      </c>
      <c r="I56" s="8">
        <v>64</v>
      </c>
      <c r="J56" s="8">
        <v>104</v>
      </c>
      <c r="K56" s="8" t="s">
        <v>34</v>
      </c>
      <c r="L56" s="8" t="s">
        <v>195</v>
      </c>
      <c r="M56" s="8"/>
    </row>
    <row r="57" s="2" customFormat="1" customHeight="1" spans="1:13">
      <c r="A57" s="8">
        <v>13</v>
      </c>
      <c r="B57" s="9" t="s">
        <v>196</v>
      </c>
      <c r="C57" s="8" t="s">
        <v>197</v>
      </c>
      <c r="D57" s="8" t="s">
        <v>58</v>
      </c>
      <c r="E57" s="8" t="s">
        <v>198</v>
      </c>
      <c r="F57" s="8" t="s">
        <v>23</v>
      </c>
      <c r="G57" s="8">
        <v>45</v>
      </c>
      <c r="H57" s="8">
        <v>9</v>
      </c>
      <c r="I57" s="8">
        <v>15</v>
      </c>
      <c r="J57" s="8">
        <v>65</v>
      </c>
      <c r="K57" s="8" t="s">
        <v>34</v>
      </c>
      <c r="L57" s="8" t="s">
        <v>199</v>
      </c>
      <c r="M57" s="8"/>
    </row>
    <row r="58" s="2" customFormat="1" customHeight="1" spans="1:13">
      <c r="A58" s="8">
        <v>14</v>
      </c>
      <c r="B58" s="8" t="s">
        <v>200</v>
      </c>
      <c r="C58" s="8" t="s">
        <v>201</v>
      </c>
      <c r="D58" s="8" t="s">
        <v>202</v>
      </c>
      <c r="E58" s="8" t="s">
        <v>203</v>
      </c>
      <c r="F58" s="8" t="s">
        <v>23</v>
      </c>
      <c r="G58" s="8">
        <v>11</v>
      </c>
      <c r="H58" s="8">
        <v>7</v>
      </c>
      <c r="I58" s="8">
        <v>15</v>
      </c>
      <c r="J58" s="8">
        <v>178</v>
      </c>
      <c r="K58" s="8" t="s">
        <v>24</v>
      </c>
      <c r="L58" s="8" t="s">
        <v>204</v>
      </c>
      <c r="M58" s="8"/>
    </row>
    <row r="59" s="2" customFormat="1" customHeight="1" spans="1:13">
      <c r="A59" s="8">
        <v>15</v>
      </c>
      <c r="B59" s="9" t="s">
        <v>205</v>
      </c>
      <c r="C59" s="8" t="s">
        <v>206</v>
      </c>
      <c r="D59" s="8" t="s">
        <v>202</v>
      </c>
      <c r="E59" s="8" t="s">
        <v>207</v>
      </c>
      <c r="F59" s="8" t="s">
        <v>23</v>
      </c>
      <c r="G59" s="8">
        <v>4</v>
      </c>
      <c r="H59" s="8">
        <v>5</v>
      </c>
      <c r="I59" s="8">
        <v>8</v>
      </c>
      <c r="J59" s="8">
        <v>8</v>
      </c>
      <c r="K59" s="8" t="s">
        <v>24</v>
      </c>
      <c r="L59" s="8" t="s">
        <v>208</v>
      </c>
      <c r="M59" s="8"/>
    </row>
    <row r="60" s="2" customFormat="1" customHeight="1" spans="1:13">
      <c r="A60" s="8">
        <v>16</v>
      </c>
      <c r="B60" s="9" t="s">
        <v>209</v>
      </c>
      <c r="C60" s="8" t="s">
        <v>210</v>
      </c>
      <c r="D60" s="8" t="s">
        <v>202</v>
      </c>
      <c r="E60" s="8" t="s">
        <v>211</v>
      </c>
      <c r="F60" s="8" t="s">
        <v>23</v>
      </c>
      <c r="G60" s="8">
        <v>2</v>
      </c>
      <c r="H60" s="8">
        <v>20</v>
      </c>
      <c r="I60" s="8">
        <v>39</v>
      </c>
      <c r="J60" s="8">
        <v>90</v>
      </c>
      <c r="K60" s="8" t="s">
        <v>24</v>
      </c>
      <c r="L60" s="8" t="s">
        <v>212</v>
      </c>
      <c r="M60" s="8"/>
    </row>
    <row r="61" s="2" customFormat="1" customHeight="1" spans="1:13">
      <c r="A61" s="8">
        <v>17</v>
      </c>
      <c r="B61" s="9" t="s">
        <v>213</v>
      </c>
      <c r="C61" s="8" t="s">
        <v>214</v>
      </c>
      <c r="D61" s="8" t="s">
        <v>202</v>
      </c>
      <c r="E61" s="8" t="s">
        <v>215</v>
      </c>
      <c r="F61" s="8" t="s">
        <v>23</v>
      </c>
      <c r="G61" s="8">
        <v>5</v>
      </c>
      <c r="H61" s="8">
        <v>14</v>
      </c>
      <c r="I61" s="8">
        <v>33</v>
      </c>
      <c r="J61" s="8">
        <v>67</v>
      </c>
      <c r="K61" s="8" t="s">
        <v>24</v>
      </c>
      <c r="L61" s="8" t="s">
        <v>216</v>
      </c>
      <c r="M61" s="8"/>
    </row>
    <row r="62" s="2" customFormat="1" customHeight="1" spans="1:13">
      <c r="A62" s="8">
        <v>18</v>
      </c>
      <c r="B62" s="9" t="s">
        <v>217</v>
      </c>
      <c r="C62" s="8" t="s">
        <v>218</v>
      </c>
      <c r="D62" s="8" t="s">
        <v>202</v>
      </c>
      <c r="E62" s="8" t="s">
        <v>219</v>
      </c>
      <c r="F62" s="8" t="s">
        <v>23</v>
      </c>
      <c r="G62" s="8">
        <v>5</v>
      </c>
      <c r="H62" s="8">
        <v>3</v>
      </c>
      <c r="I62" s="8">
        <v>6</v>
      </c>
      <c r="J62" s="8">
        <v>25</v>
      </c>
      <c r="K62" s="8" t="s">
        <v>24</v>
      </c>
      <c r="L62" s="8" t="s">
        <v>220</v>
      </c>
      <c r="M62" s="8"/>
    </row>
    <row r="63" s="2" customFormat="1" customHeight="1" spans="1:13">
      <c r="A63" s="8">
        <v>19</v>
      </c>
      <c r="B63" s="9" t="s">
        <v>221</v>
      </c>
      <c r="C63" s="8" t="s">
        <v>222</v>
      </c>
      <c r="D63" s="8" t="s">
        <v>202</v>
      </c>
      <c r="E63" s="8" t="s">
        <v>223</v>
      </c>
      <c r="F63" s="8" t="s">
        <v>23</v>
      </c>
      <c r="G63" s="8">
        <v>3</v>
      </c>
      <c r="H63" s="8">
        <v>2</v>
      </c>
      <c r="I63" s="8">
        <v>10</v>
      </c>
      <c r="J63" s="8">
        <v>23</v>
      </c>
      <c r="K63" s="8" t="s">
        <v>24</v>
      </c>
      <c r="L63" s="8" t="s">
        <v>224</v>
      </c>
      <c r="M63" s="8"/>
    </row>
    <row r="64" s="2" customFormat="1" customHeight="1" spans="1:13">
      <c r="A64" s="8">
        <v>20</v>
      </c>
      <c r="B64" s="8" t="s">
        <v>225</v>
      </c>
      <c r="C64" s="8" t="s">
        <v>226</v>
      </c>
      <c r="D64" s="8" t="s">
        <v>58</v>
      </c>
      <c r="E64" s="8" t="s">
        <v>227</v>
      </c>
      <c r="F64" s="8" t="s">
        <v>23</v>
      </c>
      <c r="G64" s="8">
        <v>2.85</v>
      </c>
      <c r="H64" s="8">
        <v>29</v>
      </c>
      <c r="I64" s="8">
        <v>107</v>
      </c>
      <c r="J64" s="8">
        <v>156</v>
      </c>
      <c r="K64" s="8" t="s">
        <v>34</v>
      </c>
      <c r="L64" s="8" t="s">
        <v>228</v>
      </c>
      <c r="M64" s="8"/>
    </row>
    <row r="65" s="2" customFormat="1" customHeight="1" spans="1:13">
      <c r="A65" s="8">
        <v>21</v>
      </c>
      <c r="B65" s="8" t="s">
        <v>229</v>
      </c>
      <c r="C65" s="8" t="s">
        <v>230</v>
      </c>
      <c r="D65" s="8" t="s">
        <v>231</v>
      </c>
      <c r="E65" s="8" t="s">
        <v>232</v>
      </c>
      <c r="F65" s="8" t="s">
        <v>23</v>
      </c>
      <c r="G65" s="15">
        <v>20</v>
      </c>
      <c r="H65" s="8">
        <v>14</v>
      </c>
      <c r="I65" s="8">
        <v>32</v>
      </c>
      <c r="J65" s="8">
        <v>46</v>
      </c>
      <c r="K65" s="8" t="s">
        <v>34</v>
      </c>
      <c r="L65" s="8" t="s">
        <v>233</v>
      </c>
      <c r="M65" s="8"/>
    </row>
    <row r="66" s="2" customFormat="1" customHeight="1" spans="1:13">
      <c r="A66" s="8">
        <v>22</v>
      </c>
      <c r="B66" s="8" t="s">
        <v>234</v>
      </c>
      <c r="C66" s="8" t="s">
        <v>235</v>
      </c>
      <c r="D66" s="8" t="s">
        <v>231</v>
      </c>
      <c r="E66" s="8" t="s">
        <v>236</v>
      </c>
      <c r="F66" s="8" t="s">
        <v>23</v>
      </c>
      <c r="G66" s="15">
        <v>10</v>
      </c>
      <c r="H66" s="8">
        <v>11</v>
      </c>
      <c r="I66" s="8">
        <v>28</v>
      </c>
      <c r="J66" s="8">
        <v>174</v>
      </c>
      <c r="K66" s="8" t="s">
        <v>34</v>
      </c>
      <c r="L66" s="8" t="s">
        <v>237</v>
      </c>
      <c r="M66" s="8"/>
    </row>
    <row r="67" s="2" customFormat="1" customHeight="1" spans="1:13">
      <c r="A67" s="8">
        <v>23</v>
      </c>
      <c r="B67" s="8" t="s">
        <v>238</v>
      </c>
      <c r="C67" s="8" t="s">
        <v>239</v>
      </c>
      <c r="D67" s="8" t="s">
        <v>240</v>
      </c>
      <c r="E67" s="8" t="s">
        <v>241</v>
      </c>
      <c r="F67" s="8" t="s">
        <v>23</v>
      </c>
      <c r="G67" s="15">
        <v>23</v>
      </c>
      <c r="H67" s="8">
        <v>3</v>
      </c>
      <c r="I67" s="8">
        <v>4</v>
      </c>
      <c r="J67" s="8">
        <v>29</v>
      </c>
      <c r="K67" s="8" t="s">
        <v>24</v>
      </c>
      <c r="L67" s="8" t="s">
        <v>242</v>
      </c>
      <c r="M67" s="8"/>
    </row>
    <row r="68" s="2" customFormat="1" customHeight="1" spans="1:13">
      <c r="A68" s="8">
        <v>24</v>
      </c>
      <c r="B68" s="8" t="s">
        <v>243</v>
      </c>
      <c r="C68" s="8" t="s">
        <v>244</v>
      </c>
      <c r="D68" s="8" t="s">
        <v>240</v>
      </c>
      <c r="E68" s="8" t="s">
        <v>245</v>
      </c>
      <c r="F68" s="8" t="s">
        <v>23</v>
      </c>
      <c r="G68" s="15">
        <v>21</v>
      </c>
      <c r="H68" s="8">
        <v>6</v>
      </c>
      <c r="I68" s="8">
        <v>23</v>
      </c>
      <c r="J68" s="8">
        <v>45</v>
      </c>
      <c r="K68" s="8" t="s">
        <v>24</v>
      </c>
      <c r="L68" s="8" t="s">
        <v>246</v>
      </c>
      <c r="M68" s="8"/>
    </row>
    <row r="69" s="2" customFormat="1" customHeight="1" spans="1:13">
      <c r="A69" s="8">
        <v>25</v>
      </c>
      <c r="B69" s="8" t="s">
        <v>247</v>
      </c>
      <c r="C69" s="8" t="s">
        <v>248</v>
      </c>
      <c r="D69" s="8" t="s">
        <v>240</v>
      </c>
      <c r="E69" s="8" t="s">
        <v>249</v>
      </c>
      <c r="F69" s="8" t="s">
        <v>23</v>
      </c>
      <c r="G69" s="15">
        <v>60</v>
      </c>
      <c r="H69" s="8">
        <v>38</v>
      </c>
      <c r="I69" s="8">
        <v>68</v>
      </c>
      <c r="J69" s="8">
        <v>179</v>
      </c>
      <c r="K69" s="8" t="s">
        <v>24</v>
      </c>
      <c r="L69" s="8" t="s">
        <v>250</v>
      </c>
      <c r="M69" s="8"/>
    </row>
    <row r="70" s="2" customFormat="1" customHeight="1" spans="1:13">
      <c r="A70" s="8">
        <v>26</v>
      </c>
      <c r="B70" s="9" t="s">
        <v>251</v>
      </c>
      <c r="C70" s="8" t="s">
        <v>252</v>
      </c>
      <c r="D70" s="8" t="s">
        <v>67</v>
      </c>
      <c r="E70" s="8" t="s">
        <v>253</v>
      </c>
      <c r="F70" s="8" t="s">
        <v>23</v>
      </c>
      <c r="G70" s="8">
        <v>20</v>
      </c>
      <c r="H70" s="8">
        <v>45</v>
      </c>
      <c r="I70" s="8">
        <v>102</v>
      </c>
      <c r="J70" s="8">
        <v>776</v>
      </c>
      <c r="K70" s="8" t="s">
        <v>24</v>
      </c>
      <c r="L70" s="8" t="s">
        <v>254</v>
      </c>
      <c r="M70" s="8"/>
    </row>
    <row r="71" s="2" customFormat="1" customHeight="1" spans="1:13">
      <c r="A71" s="8">
        <v>27</v>
      </c>
      <c r="B71" s="9" t="s">
        <v>255</v>
      </c>
      <c r="C71" s="8" t="s">
        <v>256</v>
      </c>
      <c r="D71" s="8" t="s">
        <v>67</v>
      </c>
      <c r="E71" s="8" t="s">
        <v>257</v>
      </c>
      <c r="F71" s="8" t="s">
        <v>23</v>
      </c>
      <c r="G71" s="8">
        <v>15</v>
      </c>
      <c r="H71" s="8">
        <v>67</v>
      </c>
      <c r="I71" s="8">
        <v>214</v>
      </c>
      <c r="J71" s="8">
        <v>783</v>
      </c>
      <c r="K71" s="8" t="s">
        <v>24</v>
      </c>
      <c r="L71" s="8" t="s">
        <v>258</v>
      </c>
      <c r="M71" s="8"/>
    </row>
    <row r="72" s="2" customFormat="1" customHeight="1" spans="1:13">
      <c r="A72" s="8">
        <v>28</v>
      </c>
      <c r="B72" s="9" t="s">
        <v>259</v>
      </c>
      <c r="C72" s="8" t="s">
        <v>260</v>
      </c>
      <c r="D72" s="8" t="s">
        <v>261</v>
      </c>
      <c r="E72" s="8" t="s">
        <v>262</v>
      </c>
      <c r="F72" s="8" t="s">
        <v>23</v>
      </c>
      <c r="G72" s="8">
        <v>8</v>
      </c>
      <c r="H72" s="8">
        <v>166</v>
      </c>
      <c r="I72" s="8">
        <v>452</v>
      </c>
      <c r="J72" s="8">
        <v>1228</v>
      </c>
      <c r="K72" s="8" t="s">
        <v>24</v>
      </c>
      <c r="L72" s="8" t="s">
        <v>263</v>
      </c>
      <c r="M72" s="8"/>
    </row>
    <row r="73" s="2" customFormat="1" customHeight="1" spans="1:13">
      <c r="A73" s="8">
        <v>29</v>
      </c>
      <c r="B73" s="9" t="s">
        <v>264</v>
      </c>
      <c r="C73" s="8" t="s">
        <v>265</v>
      </c>
      <c r="D73" s="8" t="s">
        <v>261</v>
      </c>
      <c r="E73" s="8" t="s">
        <v>266</v>
      </c>
      <c r="F73" s="8" t="s">
        <v>23</v>
      </c>
      <c r="G73" s="8">
        <v>5</v>
      </c>
      <c r="H73" s="8">
        <v>17</v>
      </c>
      <c r="I73" s="8">
        <v>71</v>
      </c>
      <c r="J73" s="8">
        <v>149</v>
      </c>
      <c r="K73" s="8" t="s">
        <v>24</v>
      </c>
      <c r="L73" s="8" t="s">
        <v>267</v>
      </c>
      <c r="M73" s="8"/>
    </row>
    <row r="74" s="2" customFormat="1" customHeight="1" spans="1:13">
      <c r="A74" s="8">
        <v>30</v>
      </c>
      <c r="B74" s="9" t="s">
        <v>268</v>
      </c>
      <c r="C74" s="8" t="s">
        <v>265</v>
      </c>
      <c r="D74" s="8" t="s">
        <v>261</v>
      </c>
      <c r="E74" s="8" t="s">
        <v>269</v>
      </c>
      <c r="F74" s="8" t="s">
        <v>23</v>
      </c>
      <c r="G74" s="8">
        <v>5</v>
      </c>
      <c r="H74" s="8">
        <v>24</v>
      </c>
      <c r="I74" s="8">
        <v>87</v>
      </c>
      <c r="J74" s="8">
        <v>230</v>
      </c>
      <c r="K74" s="8" t="s">
        <v>24</v>
      </c>
      <c r="L74" s="8" t="s">
        <v>270</v>
      </c>
      <c r="M74" s="8"/>
    </row>
    <row r="75" s="2" customFormat="1" customHeight="1" spans="1:13">
      <c r="A75" s="8">
        <v>31</v>
      </c>
      <c r="B75" s="8" t="s">
        <v>271</v>
      </c>
      <c r="C75" s="8" t="s">
        <v>272</v>
      </c>
      <c r="D75" s="8" t="s">
        <v>261</v>
      </c>
      <c r="E75" s="8" t="s">
        <v>273</v>
      </c>
      <c r="F75" s="8" t="s">
        <v>23</v>
      </c>
      <c r="G75" s="15">
        <v>24</v>
      </c>
      <c r="H75" s="8">
        <v>12</v>
      </c>
      <c r="I75" s="8">
        <v>24</v>
      </c>
      <c r="J75" s="8">
        <v>71</v>
      </c>
      <c r="K75" s="8" t="s">
        <v>24</v>
      </c>
      <c r="L75" s="8" t="s">
        <v>274</v>
      </c>
      <c r="M75" s="8"/>
    </row>
    <row r="76" s="2" customFormat="1" customHeight="1" spans="1:13">
      <c r="A76" s="8">
        <v>32</v>
      </c>
      <c r="B76" s="8" t="s">
        <v>275</v>
      </c>
      <c r="C76" s="8" t="s">
        <v>276</v>
      </c>
      <c r="D76" s="8" t="s">
        <v>277</v>
      </c>
      <c r="E76" s="8" t="s">
        <v>278</v>
      </c>
      <c r="F76" s="8" t="s">
        <v>23</v>
      </c>
      <c r="G76" s="8">
        <v>10</v>
      </c>
      <c r="H76" s="8">
        <v>43</v>
      </c>
      <c r="I76" s="8">
        <v>145</v>
      </c>
      <c r="J76" s="8">
        <v>145</v>
      </c>
      <c r="K76" s="8" t="s">
        <v>24</v>
      </c>
      <c r="L76" s="8" t="s">
        <v>279</v>
      </c>
      <c r="M76" s="8"/>
    </row>
    <row r="77" s="2" customFormat="1" customHeight="1" spans="1:13">
      <c r="A77" s="8">
        <v>33</v>
      </c>
      <c r="B77" s="8" t="s">
        <v>280</v>
      </c>
      <c r="C77" s="8" t="s">
        <v>281</v>
      </c>
      <c r="D77" s="8" t="s">
        <v>277</v>
      </c>
      <c r="E77" s="8" t="s">
        <v>282</v>
      </c>
      <c r="F77" s="8" t="s">
        <v>23</v>
      </c>
      <c r="G77" s="8">
        <v>9</v>
      </c>
      <c r="H77" s="8">
        <v>60</v>
      </c>
      <c r="I77" s="8">
        <v>200</v>
      </c>
      <c r="J77" s="8">
        <v>200</v>
      </c>
      <c r="K77" s="8" t="s">
        <v>24</v>
      </c>
      <c r="L77" s="8" t="s">
        <v>283</v>
      </c>
      <c r="M77" s="8"/>
    </row>
    <row r="78" s="2" customFormat="1" customHeight="1" spans="1:13">
      <c r="A78" s="8">
        <v>34</v>
      </c>
      <c r="B78" s="8" t="s">
        <v>284</v>
      </c>
      <c r="C78" s="8" t="s">
        <v>285</v>
      </c>
      <c r="D78" s="8" t="s">
        <v>72</v>
      </c>
      <c r="E78" s="8" t="s">
        <v>286</v>
      </c>
      <c r="F78" s="8" t="s">
        <v>23</v>
      </c>
      <c r="G78" s="8">
        <v>15</v>
      </c>
      <c r="H78" s="8">
        <v>30</v>
      </c>
      <c r="I78" s="8">
        <v>63</v>
      </c>
      <c r="J78" s="8">
        <v>63</v>
      </c>
      <c r="K78" s="8" t="s">
        <v>24</v>
      </c>
      <c r="L78" s="8" t="s">
        <v>287</v>
      </c>
      <c r="M78" s="8"/>
    </row>
    <row r="79" s="2" customFormat="1" customHeight="1" spans="1:13">
      <c r="A79" s="8">
        <v>35</v>
      </c>
      <c r="B79" s="8" t="s">
        <v>288</v>
      </c>
      <c r="C79" s="8" t="s">
        <v>289</v>
      </c>
      <c r="D79" s="8" t="s">
        <v>21</v>
      </c>
      <c r="E79" s="8" t="s">
        <v>290</v>
      </c>
      <c r="F79" s="8" t="s">
        <v>23</v>
      </c>
      <c r="G79" s="8">
        <v>4</v>
      </c>
      <c r="H79" s="8">
        <v>26</v>
      </c>
      <c r="I79" s="8">
        <v>78</v>
      </c>
      <c r="J79" s="8">
        <v>78</v>
      </c>
      <c r="K79" s="8" t="s">
        <v>24</v>
      </c>
      <c r="L79" s="8" t="s">
        <v>291</v>
      </c>
      <c r="M79" s="8"/>
    </row>
    <row r="80" s="2" customFormat="1" customHeight="1" spans="1:13">
      <c r="A80" s="8">
        <v>36</v>
      </c>
      <c r="B80" s="8" t="s">
        <v>292</v>
      </c>
      <c r="C80" s="8" t="s">
        <v>293</v>
      </c>
      <c r="D80" s="8" t="s">
        <v>21</v>
      </c>
      <c r="E80" s="8" t="s">
        <v>294</v>
      </c>
      <c r="F80" s="8" t="s">
        <v>23</v>
      </c>
      <c r="G80" s="8">
        <v>5</v>
      </c>
      <c r="H80" s="8">
        <v>30</v>
      </c>
      <c r="I80" s="8">
        <v>89</v>
      </c>
      <c r="J80" s="8">
        <v>89</v>
      </c>
      <c r="K80" s="8" t="s">
        <v>24</v>
      </c>
      <c r="L80" s="8" t="s">
        <v>295</v>
      </c>
      <c r="M80" s="8"/>
    </row>
    <row r="81" s="2" customFormat="1" customHeight="1" spans="1:13">
      <c r="A81" s="8">
        <v>37</v>
      </c>
      <c r="B81" s="8" t="s">
        <v>296</v>
      </c>
      <c r="C81" s="8" t="s">
        <v>297</v>
      </c>
      <c r="D81" s="8" t="s">
        <v>21</v>
      </c>
      <c r="E81" s="8" t="s">
        <v>298</v>
      </c>
      <c r="F81" s="8" t="s">
        <v>23</v>
      </c>
      <c r="G81" s="8">
        <v>6</v>
      </c>
      <c r="H81" s="8">
        <v>3</v>
      </c>
      <c r="I81" s="8">
        <v>8</v>
      </c>
      <c r="J81" s="8">
        <v>8</v>
      </c>
      <c r="K81" s="8" t="s">
        <v>24</v>
      </c>
      <c r="L81" s="8" t="s">
        <v>299</v>
      </c>
      <c r="M81" s="8"/>
    </row>
    <row r="82" s="2" customFormat="1" customHeight="1" spans="1:13">
      <c r="A82" s="8">
        <v>38</v>
      </c>
      <c r="B82" s="9" t="s">
        <v>300</v>
      </c>
      <c r="C82" s="8" t="s">
        <v>301</v>
      </c>
      <c r="D82" s="8" t="s">
        <v>67</v>
      </c>
      <c r="E82" s="8" t="s">
        <v>302</v>
      </c>
      <c r="F82" s="8" t="s">
        <v>23</v>
      </c>
      <c r="G82" s="8">
        <v>8</v>
      </c>
      <c r="H82" s="8">
        <v>25</v>
      </c>
      <c r="I82" s="8">
        <v>75</v>
      </c>
      <c r="J82" s="8">
        <v>75</v>
      </c>
      <c r="K82" s="8" t="s">
        <v>24</v>
      </c>
      <c r="L82" s="8" t="s">
        <v>303</v>
      </c>
      <c r="M82" s="8"/>
    </row>
    <row r="83" s="2" customFormat="1" customHeight="1" spans="1:13">
      <c r="A83" s="8">
        <v>39</v>
      </c>
      <c r="B83" s="9" t="s">
        <v>304</v>
      </c>
      <c r="C83" s="8" t="s">
        <v>305</v>
      </c>
      <c r="D83" s="8" t="s">
        <v>67</v>
      </c>
      <c r="E83" s="8" t="s">
        <v>306</v>
      </c>
      <c r="F83" s="8" t="s">
        <v>23</v>
      </c>
      <c r="G83" s="8">
        <v>24</v>
      </c>
      <c r="H83" s="8">
        <v>25</v>
      </c>
      <c r="I83" s="8">
        <v>75</v>
      </c>
      <c r="J83" s="8">
        <v>75</v>
      </c>
      <c r="K83" s="8" t="s">
        <v>24</v>
      </c>
      <c r="L83" s="8" t="s">
        <v>303</v>
      </c>
      <c r="M83" s="8"/>
    </row>
    <row r="84" s="2" customFormat="1" customHeight="1" spans="1:13">
      <c r="A84" s="8">
        <v>40</v>
      </c>
      <c r="B84" s="9" t="s">
        <v>307</v>
      </c>
      <c r="C84" s="8" t="s">
        <v>308</v>
      </c>
      <c r="D84" s="8" t="s">
        <v>67</v>
      </c>
      <c r="E84" s="8" t="s">
        <v>309</v>
      </c>
      <c r="F84" s="8" t="s">
        <v>23</v>
      </c>
      <c r="G84" s="8">
        <v>8</v>
      </c>
      <c r="H84" s="8">
        <v>25</v>
      </c>
      <c r="I84" s="8">
        <v>75</v>
      </c>
      <c r="J84" s="8">
        <v>75</v>
      </c>
      <c r="K84" s="8" t="s">
        <v>24</v>
      </c>
      <c r="L84" s="8" t="s">
        <v>303</v>
      </c>
      <c r="M84" s="8"/>
    </row>
    <row r="85" s="2" customFormat="1" customHeight="1" spans="1:13">
      <c r="A85" s="8">
        <v>41</v>
      </c>
      <c r="B85" s="9" t="s">
        <v>310</v>
      </c>
      <c r="C85" s="8" t="s">
        <v>311</v>
      </c>
      <c r="D85" s="8" t="s">
        <v>67</v>
      </c>
      <c r="E85" s="8" t="s">
        <v>312</v>
      </c>
      <c r="F85" s="8" t="s">
        <v>23</v>
      </c>
      <c r="G85" s="8">
        <v>10</v>
      </c>
      <c r="H85" s="8">
        <v>4</v>
      </c>
      <c r="I85" s="8">
        <v>20</v>
      </c>
      <c r="J85" s="8">
        <v>20</v>
      </c>
      <c r="K85" s="8" t="s">
        <v>24</v>
      </c>
      <c r="L85" s="8" t="s">
        <v>313</v>
      </c>
      <c r="M85" s="8"/>
    </row>
    <row r="86" s="2" customFormat="1" customHeight="1" spans="1:13">
      <c r="A86" s="8">
        <v>42</v>
      </c>
      <c r="B86" s="9" t="s">
        <v>314</v>
      </c>
      <c r="C86" s="8" t="s">
        <v>315</v>
      </c>
      <c r="D86" s="8" t="s">
        <v>67</v>
      </c>
      <c r="E86" s="8" t="s">
        <v>316</v>
      </c>
      <c r="F86" s="8" t="s">
        <v>23</v>
      </c>
      <c r="G86" s="8">
        <v>6</v>
      </c>
      <c r="H86" s="8">
        <v>5</v>
      </c>
      <c r="I86" s="8">
        <v>25</v>
      </c>
      <c r="J86" s="8">
        <v>25</v>
      </c>
      <c r="K86" s="8" t="s">
        <v>24</v>
      </c>
      <c r="L86" s="8" t="s">
        <v>317</v>
      </c>
      <c r="M86" s="8"/>
    </row>
    <row r="87" s="2" customFormat="1" customHeight="1" spans="1:13">
      <c r="A87" s="8">
        <v>43</v>
      </c>
      <c r="B87" s="9" t="s">
        <v>318</v>
      </c>
      <c r="C87" s="8" t="s">
        <v>319</v>
      </c>
      <c r="D87" s="8" t="s">
        <v>67</v>
      </c>
      <c r="E87" s="8" t="s">
        <v>320</v>
      </c>
      <c r="F87" s="8" t="s">
        <v>23</v>
      </c>
      <c r="G87" s="8">
        <v>14.5</v>
      </c>
      <c r="H87" s="8">
        <v>8</v>
      </c>
      <c r="I87" s="8">
        <v>32</v>
      </c>
      <c r="J87" s="8">
        <v>158</v>
      </c>
      <c r="K87" s="8" t="s">
        <v>24</v>
      </c>
      <c r="L87" s="8" t="s">
        <v>321</v>
      </c>
      <c r="M87" s="8"/>
    </row>
    <row r="88" s="2" customFormat="1" customHeight="1" spans="1:13">
      <c r="A88" s="8">
        <v>44</v>
      </c>
      <c r="B88" s="8" t="s">
        <v>322</v>
      </c>
      <c r="C88" s="8" t="s">
        <v>323</v>
      </c>
      <c r="D88" s="8" t="s">
        <v>32</v>
      </c>
      <c r="E88" s="8" t="s">
        <v>324</v>
      </c>
      <c r="F88" s="8" t="s">
        <v>23</v>
      </c>
      <c r="G88" s="8">
        <v>284.54</v>
      </c>
      <c r="H88" s="8">
        <v>126</v>
      </c>
      <c r="I88" s="8">
        <v>369</v>
      </c>
      <c r="J88" s="8">
        <v>369</v>
      </c>
      <c r="K88" s="8" t="s">
        <v>24</v>
      </c>
      <c r="L88" s="8" t="s">
        <v>325</v>
      </c>
      <c r="M88" s="8"/>
    </row>
    <row r="89" s="2" customFormat="1" customHeight="1" spans="1:13">
      <c r="A89" s="8">
        <v>45</v>
      </c>
      <c r="B89" s="8" t="s">
        <v>326</v>
      </c>
      <c r="C89" s="8" t="s">
        <v>327</v>
      </c>
      <c r="D89" s="8" t="s">
        <v>231</v>
      </c>
      <c r="E89" s="8" t="s">
        <v>328</v>
      </c>
      <c r="F89" s="8" t="s">
        <v>23</v>
      </c>
      <c r="G89" s="8">
        <v>247</v>
      </c>
      <c r="H89" s="8">
        <v>116</v>
      </c>
      <c r="I89" s="8">
        <v>170</v>
      </c>
      <c r="J89" s="8">
        <v>170</v>
      </c>
      <c r="K89" s="8" t="s">
        <v>24</v>
      </c>
      <c r="L89" s="8" t="s">
        <v>329</v>
      </c>
      <c r="M89" s="8"/>
    </row>
    <row r="90" s="2" customFormat="1" customHeight="1" spans="1:13">
      <c r="A90" s="8">
        <v>46</v>
      </c>
      <c r="B90" s="8" t="s">
        <v>330</v>
      </c>
      <c r="C90" s="8" t="s">
        <v>331</v>
      </c>
      <c r="D90" s="8" t="s">
        <v>32</v>
      </c>
      <c r="E90" s="8" t="s">
        <v>332</v>
      </c>
      <c r="F90" s="8" t="s">
        <v>23</v>
      </c>
      <c r="G90" s="8">
        <v>3.98</v>
      </c>
      <c r="H90" s="8">
        <v>10</v>
      </c>
      <c r="I90" s="8">
        <v>35</v>
      </c>
      <c r="J90" s="8">
        <v>35</v>
      </c>
      <c r="K90" s="8" t="s">
        <v>24</v>
      </c>
      <c r="L90" s="8" t="s">
        <v>333</v>
      </c>
      <c r="M90" s="8"/>
    </row>
    <row r="91" s="2" customFormat="1" customHeight="1" spans="1:13">
      <c r="A91" s="8">
        <v>47</v>
      </c>
      <c r="B91" s="8" t="s">
        <v>334</v>
      </c>
      <c r="C91" s="8" t="s">
        <v>335</v>
      </c>
      <c r="D91" s="8" t="s">
        <v>32</v>
      </c>
      <c r="E91" s="8" t="s">
        <v>336</v>
      </c>
      <c r="F91" s="8" t="s">
        <v>23</v>
      </c>
      <c r="G91" s="8">
        <v>3.75</v>
      </c>
      <c r="H91" s="8">
        <v>6</v>
      </c>
      <c r="I91" s="8">
        <v>20</v>
      </c>
      <c r="J91" s="8">
        <v>20</v>
      </c>
      <c r="K91" s="8" t="s">
        <v>24</v>
      </c>
      <c r="L91" s="8" t="s">
        <v>337</v>
      </c>
      <c r="M91" s="8"/>
    </row>
    <row r="92" s="2" customFormat="1" customHeight="1" spans="1:13">
      <c r="A92" s="8">
        <v>48</v>
      </c>
      <c r="B92" s="9" t="s">
        <v>338</v>
      </c>
      <c r="C92" s="8" t="s">
        <v>339</v>
      </c>
      <c r="D92" s="8" t="s">
        <v>32</v>
      </c>
      <c r="E92" s="8" t="s">
        <v>340</v>
      </c>
      <c r="F92" s="8" t="s">
        <v>23</v>
      </c>
      <c r="G92" s="8">
        <v>9.74</v>
      </c>
      <c r="H92" s="8">
        <v>126</v>
      </c>
      <c r="I92" s="8">
        <v>369</v>
      </c>
      <c r="J92" s="8">
        <v>369</v>
      </c>
      <c r="K92" s="8" t="s">
        <v>24</v>
      </c>
      <c r="L92" s="8" t="s">
        <v>325</v>
      </c>
      <c r="M92" s="8"/>
    </row>
    <row r="93" s="2" customFormat="1" customHeight="1" spans="1:13">
      <c r="A93" s="8" t="s">
        <v>341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="2" customFormat="1" customHeight="1" spans="1:13">
      <c r="A94" s="8">
        <v>1</v>
      </c>
      <c r="B94" s="9" t="s">
        <v>342</v>
      </c>
      <c r="C94" s="8" t="s">
        <v>343</v>
      </c>
      <c r="D94" s="8" t="s">
        <v>261</v>
      </c>
      <c r="E94" s="8" t="s">
        <v>344</v>
      </c>
      <c r="F94" s="8" t="s">
        <v>23</v>
      </c>
      <c r="G94" s="8">
        <v>50.3</v>
      </c>
      <c r="H94" s="8">
        <v>9</v>
      </c>
      <c r="I94" s="8">
        <v>29</v>
      </c>
      <c r="J94" s="8">
        <v>107</v>
      </c>
      <c r="K94" s="8" t="s">
        <v>24</v>
      </c>
      <c r="L94" s="8" t="s">
        <v>345</v>
      </c>
      <c r="M94" s="8"/>
    </row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</sheetData>
  <mergeCells count="14">
    <mergeCell ref="A2:L2"/>
    <mergeCell ref="D3:E3"/>
    <mergeCell ref="A3:A5"/>
    <mergeCell ref="B3:B5"/>
    <mergeCell ref="C3:C5"/>
    <mergeCell ref="D4:D5"/>
    <mergeCell ref="E4:E5"/>
    <mergeCell ref="F3:F5"/>
    <mergeCell ref="G4:G5"/>
    <mergeCell ref="J3:J5"/>
    <mergeCell ref="K3:K5"/>
    <mergeCell ref="L3:L5"/>
    <mergeCell ref="M3:M5"/>
    <mergeCell ref="H3:I4"/>
  </mergeCells>
  <conditionalFormatting sqref="B7">
    <cfRule type="duplicateValues" dxfId="0" priority="43"/>
  </conditionalFormatting>
  <conditionalFormatting sqref="B13">
    <cfRule type="duplicateValues" dxfId="0" priority="42"/>
  </conditionalFormatting>
  <conditionalFormatting sqref="B14">
    <cfRule type="duplicateValues" dxfId="0" priority="26"/>
  </conditionalFormatting>
  <conditionalFormatting sqref="B15">
    <cfRule type="duplicateValues" dxfId="0" priority="41"/>
  </conditionalFormatting>
  <conditionalFormatting sqref="B16">
    <cfRule type="duplicateValues" dxfId="0" priority="40"/>
  </conditionalFormatting>
  <conditionalFormatting sqref="B18">
    <cfRule type="duplicateValues" dxfId="0" priority="39"/>
  </conditionalFormatting>
  <conditionalFormatting sqref="B20">
    <cfRule type="duplicateValues" dxfId="0" priority="38"/>
  </conditionalFormatting>
  <conditionalFormatting sqref="B21">
    <cfRule type="duplicateValues" dxfId="0" priority="37"/>
  </conditionalFormatting>
  <conditionalFormatting sqref="B22">
    <cfRule type="duplicateValues" dxfId="0" priority="36"/>
  </conditionalFormatting>
  <conditionalFormatting sqref="B24">
    <cfRule type="duplicateValues" dxfId="0" priority="35"/>
  </conditionalFormatting>
  <conditionalFormatting sqref="B25">
    <cfRule type="duplicateValues" dxfId="0" priority="34"/>
  </conditionalFormatting>
  <conditionalFormatting sqref="B26">
    <cfRule type="duplicateValues" dxfId="0" priority="33"/>
  </conditionalFormatting>
  <conditionalFormatting sqref="B27">
    <cfRule type="duplicateValues" dxfId="0" priority="32"/>
  </conditionalFormatting>
  <conditionalFormatting sqref="B30">
    <cfRule type="duplicateValues" dxfId="0" priority="31"/>
  </conditionalFormatting>
  <conditionalFormatting sqref="B31">
    <cfRule type="duplicateValues" dxfId="0" priority="30"/>
  </conditionalFormatting>
  <conditionalFormatting sqref="B32">
    <cfRule type="duplicateValues" dxfId="0" priority="29"/>
  </conditionalFormatting>
  <conditionalFormatting sqref="B33">
    <cfRule type="duplicateValues" dxfId="0" priority="28"/>
  </conditionalFormatting>
  <conditionalFormatting sqref="B34">
    <cfRule type="duplicateValues" dxfId="0" priority="27"/>
  </conditionalFormatting>
  <conditionalFormatting sqref="B35">
    <cfRule type="duplicateValues" dxfId="0" priority="1"/>
  </conditionalFormatting>
  <conditionalFormatting sqref="B52">
    <cfRule type="duplicateValues" dxfId="0" priority="25"/>
  </conditionalFormatting>
  <conditionalFormatting sqref="B53">
    <cfRule type="duplicateValues" dxfId="0" priority="24"/>
  </conditionalFormatting>
  <conditionalFormatting sqref="B54">
    <cfRule type="duplicateValues" dxfId="0" priority="23"/>
  </conditionalFormatting>
  <conditionalFormatting sqref="B55">
    <cfRule type="duplicateValues" dxfId="0" priority="22"/>
  </conditionalFormatting>
  <conditionalFormatting sqref="B56">
    <cfRule type="duplicateValues" dxfId="0" priority="21"/>
  </conditionalFormatting>
  <conditionalFormatting sqref="B57">
    <cfRule type="duplicateValues" dxfId="0" priority="20"/>
  </conditionalFormatting>
  <conditionalFormatting sqref="B59"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70">
    <cfRule type="duplicateValues" dxfId="0" priority="14"/>
  </conditionalFormatting>
  <conditionalFormatting sqref="B71">
    <cfRule type="duplicateValues" dxfId="0" priority="13"/>
  </conditionalFormatting>
  <conditionalFormatting sqref="B72">
    <cfRule type="duplicateValues" dxfId="0" priority="12"/>
  </conditionalFormatting>
  <conditionalFormatting sqref="B73">
    <cfRule type="duplicateValues" dxfId="0" priority="11"/>
  </conditionalFormatting>
  <conditionalFormatting sqref="B74">
    <cfRule type="duplicateValues" dxfId="0" priority="10"/>
  </conditionalFormatting>
  <conditionalFormatting sqref="B82">
    <cfRule type="duplicateValues" dxfId="0" priority="8"/>
  </conditionalFormatting>
  <conditionalFormatting sqref="B83">
    <cfRule type="duplicateValues" dxfId="0" priority="9"/>
  </conditionalFormatting>
  <conditionalFormatting sqref="B84">
    <cfRule type="duplicateValues" dxfId="0" priority="7"/>
  </conditionalFormatting>
  <conditionalFormatting sqref="B85">
    <cfRule type="duplicateValues" dxfId="0" priority="6"/>
  </conditionalFormatting>
  <conditionalFormatting sqref="B86">
    <cfRule type="duplicateValues" dxfId="0" priority="5"/>
  </conditionalFormatting>
  <conditionalFormatting sqref="B87">
    <cfRule type="duplicateValues" dxfId="0" priority="4"/>
  </conditionalFormatting>
  <conditionalFormatting sqref="B92">
    <cfRule type="duplicateValues" dxfId="0" priority="3"/>
  </conditionalFormatting>
  <conditionalFormatting sqref="B94">
    <cfRule type="duplicateValues" dxfId="0" priority="2"/>
  </conditionalFormatting>
  <dataValidations count="1">
    <dataValidation type="list" allowBlank="1" showInputMessage="1" showErrorMessage="1" sqref="F2 F36 F37 F38 F39 F40 F41 F42 F4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他说:</cp:lastModifiedBy>
  <dcterms:created xsi:type="dcterms:W3CDTF">2019-11-28T09:11:48Z</dcterms:created>
  <dcterms:modified xsi:type="dcterms:W3CDTF">2019-11-28T09:12:28Z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