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 (定)" sheetId="3" r:id="rId1"/>
  </sheets>
  <definedNames>
    <definedName name="_xlnm._FilterDatabase" localSheetId="0" hidden="1">'附件 (定)'!$A$5:$Q$117</definedName>
    <definedName name="_xlnm.Print_Titles" localSheetId="0">'附件 (定)'!$4:$5</definedName>
  </definedNames>
  <calcPr calcId="144525"/>
</workbook>
</file>

<file path=xl/sharedStrings.xml><?xml version="1.0" encoding="utf-8"?>
<sst xmlns="http://schemas.openxmlformats.org/spreadsheetml/2006/main" count="137" uniqueCount="137">
  <si>
    <t>附件2</t>
  </si>
  <si>
    <t>石泉县2019年脱贫攻坚第三批验收合格水利项目资金清算表</t>
  </si>
  <si>
    <t>单位：处、万元</t>
  </si>
  <si>
    <t>序号</t>
  </si>
  <si>
    <t>项目名称</t>
  </si>
  <si>
    <t>计划规模</t>
  </si>
  <si>
    <t>计划资金</t>
  </si>
  <si>
    <t xml:space="preserve">核定规模       </t>
  </si>
  <si>
    <t>核定金额</t>
  </si>
  <si>
    <t>前期下达资金</t>
  </si>
  <si>
    <t>本次清算资金</t>
  </si>
  <si>
    <t>政府收支分类功能科目</t>
  </si>
  <si>
    <t>备注</t>
  </si>
  <si>
    <t>小计</t>
  </si>
  <si>
    <t>石财农（2018）30号</t>
  </si>
  <si>
    <t>石财农（2018）70号</t>
  </si>
  <si>
    <t>石财扶贫（2019）2号</t>
  </si>
  <si>
    <t>石财扶贫（2019）5号</t>
  </si>
  <si>
    <t>石财扶贫（2019）8号</t>
  </si>
  <si>
    <t>石财扶贫（2019）11号</t>
  </si>
  <si>
    <t>石财扶贫（2019）19号</t>
  </si>
  <si>
    <t>合    计</t>
  </si>
  <si>
    <t>一、消毒设备</t>
  </si>
  <si>
    <t>2130504农村基础设施建设</t>
  </si>
  <si>
    <t>二、安全饮水</t>
  </si>
  <si>
    <t>城关镇东风村二三组供水工程</t>
  </si>
  <si>
    <t>纸坊村五六组供水工程</t>
  </si>
  <si>
    <t>农光村四组水源改造工程</t>
  </si>
  <si>
    <t>农光村五组水源改造工程</t>
  </si>
  <si>
    <t>城关镇红二村四组供水工程</t>
  </si>
  <si>
    <t>城关镇丝银坝村十六组供水工程</t>
  </si>
  <si>
    <t>城关镇丝银坝村八组供水工程</t>
  </si>
  <si>
    <t>城关镇丝银坝村十二组供水工程</t>
  </si>
  <si>
    <t>城关镇二里社区三组供水工程</t>
  </si>
  <si>
    <t>城关镇双喜村二组供水工程</t>
  </si>
  <si>
    <t>城关镇七里社区六组供水工程</t>
  </si>
  <si>
    <t>城关镇新联村六组供水工程</t>
  </si>
  <si>
    <t>城关镇五三村四组供水工程</t>
  </si>
  <si>
    <t>城关镇太平村三、四组供水工程</t>
  </si>
  <si>
    <t>城关镇元岭村四组供水工程</t>
  </si>
  <si>
    <t>城关镇江南社区四组供水工程</t>
  </si>
  <si>
    <t>城关镇东风村五组供水工程</t>
  </si>
  <si>
    <t>城关镇双樟村四组供水工程</t>
  </si>
  <si>
    <t>城关镇龙堰村汪家沟供水工程</t>
  </si>
  <si>
    <t>城关镇黄荆坝社区三组供水工程</t>
  </si>
  <si>
    <t>江南社区三组供水工程</t>
  </si>
  <si>
    <t>新兴村四组供水工程</t>
  </si>
  <si>
    <t>池河镇新兴村七组供水工程</t>
  </si>
  <si>
    <t>池河镇明星村大阳片大沟供水工程</t>
  </si>
  <si>
    <t>池河镇明星村十八、二十六组供水工程</t>
  </si>
  <si>
    <t>池河镇双营村九、十一组供水工程</t>
  </si>
  <si>
    <t>池河镇双营村二、七、十一组供水工程</t>
  </si>
  <si>
    <t>池河镇柏安村六组供水工程</t>
  </si>
  <si>
    <t>池河镇五爱村一组供水工程</t>
  </si>
  <si>
    <t>池河镇新兴村三组供水工程</t>
  </si>
  <si>
    <t>池河镇新兴村九组供水工程</t>
  </si>
  <si>
    <t>饶峰镇牛羊河村一组供水工程</t>
  </si>
  <si>
    <t>饶峰镇金星村三四五组供水工程</t>
  </si>
  <si>
    <t>饶峰集镇安全饮水</t>
  </si>
  <si>
    <t>大湾村安全饮水</t>
  </si>
  <si>
    <t>饶峰镇三岔河村七组庙湾供水工程</t>
  </si>
  <si>
    <t>饶峰镇三合村一、三组供水工程</t>
  </si>
  <si>
    <t>饶峰镇蒲溪村九组套湾供水工程</t>
  </si>
  <si>
    <t>饶峰镇蒲溪村六组华柳树供水工程</t>
  </si>
  <si>
    <t>饶峰镇金星村一组柳树沟供水工程</t>
  </si>
  <si>
    <t>饶峰镇三合村五组龙王庙供水工程</t>
  </si>
  <si>
    <t>饶峰镇新华村六组白沟供水工程</t>
  </si>
  <si>
    <t>饶峰镇大湾村三组方家湾供水工程</t>
  </si>
  <si>
    <t>饶峰镇大湾村六组棚子湾供水工程</t>
  </si>
  <si>
    <t>饶峰镇大湾村二组风箱湾供水工程</t>
  </si>
  <si>
    <t>火地沟村水窖工程</t>
  </si>
  <si>
    <t>两河集镇安全饮水</t>
  </si>
  <si>
    <t>两河镇童关村二组东堰供水工程</t>
  </si>
  <si>
    <t>两河镇中心村一组茨河供水工程</t>
  </si>
  <si>
    <t>两河镇火地沟村一组供水工程</t>
  </si>
  <si>
    <t>两河镇火地沟村一组田坝供水工程</t>
  </si>
  <si>
    <t>两河镇共和村一组供水工程</t>
  </si>
  <si>
    <t>两河镇共和村一组青岩子供水工程</t>
  </si>
  <si>
    <t>两河镇简场村四组供水工程</t>
  </si>
  <si>
    <t>两河镇迎河村一组王家岩供水工程</t>
  </si>
  <si>
    <t>后柳镇黄村坝村管网改造工程</t>
  </si>
  <si>
    <t>后柳镇永红村八组供水工程</t>
  </si>
  <si>
    <t>后柳镇黑沟河村（白岩子）供水工程</t>
  </si>
  <si>
    <t>后柳镇金齐村移民安置点供水工程</t>
  </si>
  <si>
    <t>后柳镇柏桥村三组供水工程</t>
  </si>
  <si>
    <t>后柳镇磨石村六组太山庙供水工程</t>
  </si>
  <si>
    <t>后柳镇前锋村三组前坡供水工程</t>
  </si>
  <si>
    <t>后柳镇群英村三组竹园沟供水工程</t>
  </si>
  <si>
    <t>后柳镇黄村坝村五组张家梁供水工程</t>
  </si>
  <si>
    <t>后柳镇柏桥村九组太白岭供水工程</t>
  </si>
  <si>
    <t>后柳镇汉阴沟村一组柏腊树梁供水工程</t>
  </si>
  <si>
    <t>喜河镇双沟村四组供水工程</t>
  </si>
  <si>
    <t>喜河镇同心村三组郭家老院子供水工程</t>
  </si>
  <si>
    <t>喜河镇团结村一组何家湾供水工程</t>
  </si>
  <si>
    <t>喜河镇团结村一组陈家湾供水工程</t>
  </si>
  <si>
    <t>喜河镇团结村四组白沟供水工程</t>
  </si>
  <si>
    <t>熨斗镇瓦子沟村四五组供水工程</t>
  </si>
  <si>
    <t>麦坪村一组供水工程（吴家垭）</t>
  </si>
  <si>
    <t>高兴村一、二组人饮工程（马家沟）</t>
  </si>
  <si>
    <t>双坪村三组人饮工程</t>
  </si>
  <si>
    <t>长岭村（白马洞）人饮改造工程</t>
  </si>
  <si>
    <t>先联村水窖工程</t>
  </si>
  <si>
    <t>熨斗镇麦坪村一组供水工程（吴家垭）供水工程</t>
  </si>
  <si>
    <t>熨斗镇麦坪村供水工程</t>
  </si>
  <si>
    <t>熨斗镇中河村三、四组供水工程</t>
  </si>
  <si>
    <t>中池镇民主村石关嘴供水工程</t>
  </si>
  <si>
    <t>中池镇西沙河村七组董家院子供水工程</t>
  </si>
  <si>
    <t>中池镇西沙河村八组老秧田供水工程</t>
  </si>
  <si>
    <t>中池镇东沙河村四组花屋院子供水工程</t>
  </si>
  <si>
    <t>中池镇清泥涧村四组桑树沟供水工程</t>
  </si>
  <si>
    <t>弓箭沟村供水工程</t>
  </si>
  <si>
    <t>红花坪村二、四组供水工程</t>
  </si>
  <si>
    <t>梧桐寺村一、二组供水工程</t>
  </si>
  <si>
    <t>云雾山镇云阳村四组供水工程</t>
  </si>
  <si>
    <t>云雾山镇丁家坝村安全饮水水源更换</t>
  </si>
  <si>
    <t>云雾山镇铜钱峡村安全饮水水源更换</t>
  </si>
  <si>
    <t>云雾山镇松树沟村安全饮水水源更换</t>
  </si>
  <si>
    <t>云雾山镇水田坪村安全饮水修复</t>
  </si>
  <si>
    <t>云雾山镇银杏坝村安全饮水修复</t>
  </si>
  <si>
    <t>云雾山镇分散供水点</t>
  </si>
  <si>
    <t>云雾山镇板桥村六组土地庙供水工程</t>
  </si>
  <si>
    <t>云雾山镇云阳村关山安置点供水工程</t>
  </si>
  <si>
    <t>云雾山镇云阳村三组李家湾供水工程</t>
  </si>
  <si>
    <t>云雾山镇秋树坝村三组大院子供水工程</t>
  </si>
  <si>
    <t>云雾山镇秋树坝村二组蒋家庄供水工程</t>
  </si>
  <si>
    <t>云雾山镇松树沟村二组毛毯供水工程</t>
  </si>
  <si>
    <t>曾溪镇油坊湾村五组江家梁供水工程</t>
  </si>
  <si>
    <t>喜河镇喜河村饮水工程</t>
  </si>
  <si>
    <t>调减</t>
  </si>
  <si>
    <t>三、堤防工程</t>
  </si>
  <si>
    <t>城关镇城西村防洪工程</t>
  </si>
  <si>
    <t>石泉县熨斗镇富水河重点段防洪工程沙湾段</t>
  </si>
  <si>
    <t>沙湾村新修堤防0.5km，先联村新建护脚工程0.57km，加固护脚0.55km，新修堤防0.3km</t>
  </si>
  <si>
    <t>石泉县熨斗镇富水河重点段防洪工程先联段</t>
  </si>
  <si>
    <t>新建护脚工程0.57km，加固护脚0.55km,新建堤防0.3km</t>
  </si>
  <si>
    <t>石泉县富水河熨斗镇重点段防洪工程先联段</t>
  </si>
  <si>
    <t>石泉县富水河熨斗镇重点段防洪工程沙湾段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</si>
</sst>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);[Red]\(0.0\)"/>
    <numFmt numFmtId="177" formatCode="0.00_ "/>
    <numFmt numFmtId="178" formatCode="0.000_ "/>
  </numFmts>
  <fonts count="35"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9"/>
      <name val="宋体"/>
      <charset val="134"/>
    </font>
    <font>
      <sz val="20"/>
      <name val="宋体"/>
      <charset val="134"/>
    </font>
    <font>
      <b/>
      <sz val="10.5"/>
      <name val="宋体"/>
      <charset val="134"/>
    </font>
    <font>
      <sz val="10.5"/>
      <name val="宋体"/>
      <charset val="134"/>
    </font>
    <font>
      <sz val="8"/>
      <name val="宋体"/>
      <charset val="134"/>
    </font>
    <font>
      <b/>
      <sz val="10.5"/>
      <color indexed="8"/>
      <name val="宋体"/>
      <charset val="134"/>
    </font>
    <font>
      <sz val="10.5"/>
      <color indexed="8"/>
      <name val="宋体"/>
      <charset val="134"/>
    </font>
    <font>
      <sz val="6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13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34" fillId="0" borderId="0"/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31" fontId="6" fillId="2" borderId="0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2" applyNumberFormat="1" applyFont="1" applyFill="1" applyBorder="1" applyAlignment="1">
      <alignment horizontal="center" vertical="center" wrapText="1"/>
    </xf>
    <xf numFmtId="0" fontId="12" fillId="0" borderId="1" xfId="2" applyFont="1" applyFill="1" applyBorder="1" applyAlignment="1">
      <alignment horizontal="center" vertical="center" wrapText="1"/>
    </xf>
    <xf numFmtId="177" fontId="9" fillId="2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2" applyNumberFormat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12" fillId="0" borderId="1" xfId="51" applyNumberFormat="1" applyFont="1" applyFill="1" applyBorder="1" applyAlignment="1">
      <alignment horizontal="center" vertical="center" wrapText="1"/>
    </xf>
    <xf numFmtId="0" fontId="12" fillId="0" borderId="1" xfId="51" applyFont="1" applyFill="1" applyBorder="1" applyAlignment="1">
      <alignment horizontal="center" vertical="center" wrapText="1"/>
    </xf>
    <xf numFmtId="176" fontId="12" fillId="0" borderId="1" xfId="2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0" borderId="1" xfId="41" applyNumberFormat="1" applyFont="1" applyFill="1" applyBorder="1" applyAlignment="1">
      <alignment horizontal="center" vertical="center"/>
    </xf>
    <xf numFmtId="0" fontId="12" fillId="0" borderId="1" xfId="4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8" fontId="9" fillId="2" borderId="1" xfId="0" applyNumberFormat="1" applyFont="1" applyFill="1" applyBorder="1" applyAlignment="1">
      <alignment horizontal="center" vertical="center"/>
    </xf>
    <xf numFmtId="177" fontId="12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常规 149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 6" xfId="51"/>
    <cellStyle name="常规 1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17"/>
  <sheetViews>
    <sheetView tabSelected="1" zoomScale="115" zoomScaleNormal="115" workbookViewId="0">
      <pane ySplit="5" topLeftCell="A12" activePane="bottomLeft" state="frozen"/>
      <selection/>
      <selection pane="bottomLeft" activeCell="J12" sqref="J12"/>
    </sheetView>
  </sheetViews>
  <sheetFormatPr defaultColWidth="9" defaultRowHeight="13.5"/>
  <cols>
    <col min="1" max="1" width="4.69166666666667" style="4" customWidth="1"/>
    <col min="2" max="2" width="33.6833333333333" style="4" customWidth="1"/>
    <col min="3" max="3" width="11" style="5" customWidth="1"/>
    <col min="4" max="4" width="10.75" style="5" customWidth="1"/>
    <col min="5" max="5" width="9.85" style="4" customWidth="1"/>
    <col min="6" max="6" width="10" style="6" customWidth="1"/>
    <col min="7" max="14" width="9.825" style="4" customWidth="1"/>
    <col min="15" max="15" width="14.5583333333333" style="7" customWidth="1"/>
    <col min="16" max="16" width="9.825" style="8" customWidth="1"/>
    <col min="17" max="17" width="9.825" style="4" customWidth="1"/>
    <col min="18" max="16384" width="9" style="4"/>
  </cols>
  <sheetData>
    <row r="1" ht="14.25" spans="1:17">
      <c r="A1" s="9" t="s">
        <v>0</v>
      </c>
      <c r="B1" s="9"/>
      <c r="C1" s="10"/>
      <c r="D1" s="10"/>
      <c r="E1" s="11"/>
      <c r="F1" s="12"/>
      <c r="G1" s="11"/>
      <c r="H1" s="11"/>
      <c r="I1" s="11"/>
      <c r="J1" s="11"/>
      <c r="K1" s="11"/>
      <c r="L1" s="11"/>
      <c r="M1" s="11"/>
      <c r="N1" s="11"/>
      <c r="O1" s="54"/>
      <c r="P1" s="11"/>
      <c r="Q1" s="11"/>
    </row>
    <row r="2" ht="37" customHeight="1" spans="1:17">
      <c r="A2" s="13" t="s">
        <v>1</v>
      </c>
      <c r="B2" s="13"/>
      <c r="C2" s="14"/>
      <c r="D2" s="14"/>
      <c r="E2" s="13"/>
      <c r="F2" s="15"/>
      <c r="G2" s="13"/>
      <c r="H2" s="13"/>
      <c r="I2" s="13"/>
      <c r="J2" s="13"/>
      <c r="K2" s="13"/>
      <c r="L2" s="13"/>
      <c r="M2" s="13"/>
      <c r="N2" s="13"/>
      <c r="O2" s="55"/>
      <c r="P2" s="13"/>
      <c r="Q2" s="13"/>
    </row>
    <row r="3" ht="14" customHeight="1" spans="1:17">
      <c r="A3" s="16"/>
      <c r="B3" s="16"/>
      <c r="C3" s="17"/>
      <c r="D3" s="17"/>
      <c r="E3" s="18"/>
      <c r="F3" s="19"/>
      <c r="G3" s="18"/>
      <c r="H3" s="18"/>
      <c r="I3" s="18"/>
      <c r="J3" s="18"/>
      <c r="K3" s="18"/>
      <c r="L3" s="18"/>
      <c r="M3" s="18"/>
      <c r="N3" s="18"/>
      <c r="O3" s="56" t="s">
        <v>2</v>
      </c>
      <c r="P3" s="57"/>
      <c r="Q3" s="57"/>
    </row>
    <row r="4" s="1" customFormat="1" ht="26" customHeight="1" spans="1:17">
      <c r="A4" s="20" t="s">
        <v>3</v>
      </c>
      <c r="B4" s="21" t="s">
        <v>4</v>
      </c>
      <c r="C4" s="22" t="s">
        <v>5</v>
      </c>
      <c r="D4" s="23" t="s">
        <v>6</v>
      </c>
      <c r="E4" s="20" t="s">
        <v>7</v>
      </c>
      <c r="F4" s="24" t="s">
        <v>8</v>
      </c>
      <c r="G4" s="25" t="s">
        <v>9</v>
      </c>
      <c r="H4" s="25"/>
      <c r="I4" s="25"/>
      <c r="J4" s="25"/>
      <c r="K4" s="25"/>
      <c r="L4" s="25"/>
      <c r="M4" s="25"/>
      <c r="N4" s="58"/>
      <c r="O4" s="34" t="s">
        <v>10</v>
      </c>
      <c r="P4" s="20" t="s">
        <v>11</v>
      </c>
      <c r="Q4" s="20" t="s">
        <v>12</v>
      </c>
    </row>
    <row r="5" s="2" customFormat="1" ht="26" customHeight="1" spans="1:17">
      <c r="A5" s="26"/>
      <c r="B5" s="27"/>
      <c r="C5" s="28"/>
      <c r="D5" s="29"/>
      <c r="E5" s="26"/>
      <c r="F5" s="30"/>
      <c r="G5" s="31" t="s">
        <v>13</v>
      </c>
      <c r="H5" s="32" t="s">
        <v>14</v>
      </c>
      <c r="I5" s="32" t="s">
        <v>15</v>
      </c>
      <c r="J5" s="32" t="s">
        <v>16</v>
      </c>
      <c r="K5" s="32" t="s">
        <v>17</v>
      </c>
      <c r="L5" s="32" t="s">
        <v>18</v>
      </c>
      <c r="M5" s="32" t="s">
        <v>19</v>
      </c>
      <c r="N5" s="32" t="s">
        <v>20</v>
      </c>
      <c r="O5" s="34"/>
      <c r="P5" s="26"/>
      <c r="Q5" s="26"/>
    </row>
    <row r="6" s="2" customFormat="1" ht="26" customHeight="1" spans="1:17">
      <c r="A6" s="20" t="s">
        <v>21</v>
      </c>
      <c r="B6" s="20"/>
      <c r="C6" s="23">
        <f t="shared" ref="C6:O6" si="0">C7+C8+C112</f>
        <v>382.977</v>
      </c>
      <c r="D6" s="23">
        <f t="shared" si="0"/>
        <v>3540.72</v>
      </c>
      <c r="E6" s="23">
        <f t="shared" si="0"/>
        <v>382.839</v>
      </c>
      <c r="F6" s="23">
        <f t="shared" si="0"/>
        <v>2809.908</v>
      </c>
      <c r="G6" s="23">
        <f t="shared" si="0"/>
        <v>2535.11</v>
      </c>
      <c r="H6" s="23">
        <f t="shared" si="0"/>
        <v>500</v>
      </c>
      <c r="I6" s="23">
        <f t="shared" si="0"/>
        <v>324</v>
      </c>
      <c r="J6" s="23">
        <f t="shared" si="0"/>
        <v>368</v>
      </c>
      <c r="K6" s="23">
        <f t="shared" si="0"/>
        <v>2.1</v>
      </c>
      <c r="L6" s="23">
        <f t="shared" si="0"/>
        <v>396.05</v>
      </c>
      <c r="M6" s="23">
        <f t="shared" si="0"/>
        <v>665.7</v>
      </c>
      <c r="N6" s="23">
        <f t="shared" si="0"/>
        <v>279.26</v>
      </c>
      <c r="O6" s="23">
        <f t="shared" si="0"/>
        <v>274.148</v>
      </c>
      <c r="P6" s="59"/>
      <c r="Q6" s="20"/>
    </row>
    <row r="7" s="1" customFormat="1" ht="26" customHeight="1" spans="1:17">
      <c r="A7" s="21" t="s">
        <v>22</v>
      </c>
      <c r="B7" s="21"/>
      <c r="C7" s="22">
        <v>273</v>
      </c>
      <c r="D7" s="22">
        <v>379.78</v>
      </c>
      <c r="E7" s="21">
        <v>273</v>
      </c>
      <c r="F7" s="33">
        <v>277.231</v>
      </c>
      <c r="G7" s="34">
        <f>J7+K7+L7+M7+N7+I7+H7</f>
        <v>265.85</v>
      </c>
      <c r="H7" s="35"/>
      <c r="I7" s="21"/>
      <c r="J7" s="21"/>
      <c r="K7" s="21"/>
      <c r="L7" s="21">
        <v>265.85</v>
      </c>
      <c r="M7" s="21"/>
      <c r="N7" s="21"/>
      <c r="O7" s="23">
        <f t="shared" ref="O7:O71" si="1">F7-G7</f>
        <v>11.381</v>
      </c>
      <c r="P7" s="60" t="s">
        <v>23</v>
      </c>
      <c r="Q7" s="63"/>
    </row>
    <row r="8" s="1" customFormat="1" ht="26" customHeight="1" spans="1:17">
      <c r="A8" s="36" t="s">
        <v>24</v>
      </c>
      <c r="B8" s="36"/>
      <c r="C8" s="37">
        <f>SUM(C9:C111)</f>
        <v>107</v>
      </c>
      <c r="D8" s="37">
        <f>SUM(D9:D111)</f>
        <v>700.94</v>
      </c>
      <c r="E8" s="37">
        <f>SUM(E9:E111)</f>
        <v>107</v>
      </c>
      <c r="F8" s="37">
        <f>SUM(F9:F111)</f>
        <v>609.757</v>
      </c>
      <c r="G8" s="37">
        <f>SUM(G9:G111)</f>
        <v>433.26</v>
      </c>
      <c r="H8" s="37"/>
      <c r="I8" s="37"/>
      <c r="J8" s="37"/>
      <c r="K8" s="37">
        <f>SUM(K9:K111)</f>
        <v>2.1</v>
      </c>
      <c r="L8" s="37">
        <f>SUM(L9:L111)</f>
        <v>130.2</v>
      </c>
      <c r="M8" s="37">
        <f>SUM(M9:M111)</f>
        <v>21.7</v>
      </c>
      <c r="N8" s="37">
        <f>SUM(N9:N111)</f>
        <v>279.26</v>
      </c>
      <c r="O8" s="37">
        <f>SUM(O9:O111)</f>
        <v>175.847</v>
      </c>
      <c r="P8" s="61"/>
      <c r="Q8" s="63"/>
    </row>
    <row r="9" s="2" customFormat="1" ht="26" customHeight="1" spans="1:17">
      <c r="A9" s="38">
        <v>1</v>
      </c>
      <c r="B9" s="26" t="s">
        <v>25</v>
      </c>
      <c r="C9" s="39">
        <v>1</v>
      </c>
      <c r="D9" s="39">
        <v>9</v>
      </c>
      <c r="E9" s="40">
        <v>1</v>
      </c>
      <c r="F9" s="41">
        <v>8.54</v>
      </c>
      <c r="G9" s="35">
        <f>J9+K9+L9+M9+N9+I9+H9</f>
        <v>6.3</v>
      </c>
      <c r="H9" s="35"/>
      <c r="I9" s="35"/>
      <c r="J9" s="62"/>
      <c r="K9" s="62"/>
      <c r="L9" s="62">
        <v>6.3</v>
      </c>
      <c r="M9" s="62"/>
      <c r="N9" s="62"/>
      <c r="O9" s="29">
        <f t="shared" si="1"/>
        <v>2.24</v>
      </c>
      <c r="P9" s="61"/>
      <c r="Q9" s="62"/>
    </row>
    <row r="10" s="2" customFormat="1" ht="26" customHeight="1" spans="1:17">
      <c r="A10" s="38">
        <v>2</v>
      </c>
      <c r="B10" s="42" t="s">
        <v>26</v>
      </c>
      <c r="C10" s="42">
        <v>1</v>
      </c>
      <c r="D10" s="43">
        <v>8.5</v>
      </c>
      <c r="E10" s="42">
        <v>1</v>
      </c>
      <c r="F10" s="44">
        <v>4.7</v>
      </c>
      <c r="G10" s="35">
        <f t="shared" ref="G10:G41" si="2">J10+K10+L10+M10+N10+I10+H10</f>
        <v>0</v>
      </c>
      <c r="H10" s="35"/>
      <c r="I10" s="35"/>
      <c r="J10" s="62"/>
      <c r="K10" s="62"/>
      <c r="L10" s="62"/>
      <c r="M10" s="62"/>
      <c r="N10" s="62"/>
      <c r="O10" s="29">
        <f t="shared" si="1"/>
        <v>4.7</v>
      </c>
      <c r="P10" s="61"/>
      <c r="Q10" s="62"/>
    </row>
    <row r="11" s="2" customFormat="1" ht="26" customHeight="1" spans="1:17">
      <c r="A11" s="38">
        <v>3</v>
      </c>
      <c r="B11" s="42" t="s">
        <v>27</v>
      </c>
      <c r="C11" s="42">
        <v>1</v>
      </c>
      <c r="D11" s="43">
        <v>6</v>
      </c>
      <c r="E11" s="42">
        <v>1</v>
      </c>
      <c r="F11" s="44">
        <v>4.96</v>
      </c>
      <c r="G11" s="35">
        <f t="shared" si="2"/>
        <v>0</v>
      </c>
      <c r="H11" s="35"/>
      <c r="I11" s="35"/>
      <c r="J11" s="62"/>
      <c r="K11" s="62"/>
      <c r="L11" s="62"/>
      <c r="M11" s="62"/>
      <c r="N11" s="62"/>
      <c r="O11" s="29">
        <f t="shared" si="1"/>
        <v>4.96</v>
      </c>
      <c r="P11" s="61"/>
      <c r="Q11" s="62"/>
    </row>
    <row r="12" s="2" customFormat="1" ht="26" customHeight="1" spans="1:17">
      <c r="A12" s="38">
        <v>4</v>
      </c>
      <c r="B12" s="42" t="s">
        <v>28</v>
      </c>
      <c r="C12" s="42">
        <v>1</v>
      </c>
      <c r="D12" s="43">
        <v>2</v>
      </c>
      <c r="E12" s="42">
        <v>1</v>
      </c>
      <c r="F12" s="44">
        <v>1.81</v>
      </c>
      <c r="G12" s="35">
        <f t="shared" si="2"/>
        <v>0</v>
      </c>
      <c r="H12" s="35"/>
      <c r="I12" s="35"/>
      <c r="J12" s="62"/>
      <c r="K12" s="62"/>
      <c r="L12" s="62"/>
      <c r="M12" s="62"/>
      <c r="N12" s="62"/>
      <c r="O12" s="29">
        <f t="shared" si="1"/>
        <v>1.81</v>
      </c>
      <c r="P12" s="61"/>
      <c r="Q12" s="62"/>
    </row>
    <row r="13" s="2" customFormat="1" ht="26" customHeight="1" spans="1:17">
      <c r="A13" s="38">
        <v>5</v>
      </c>
      <c r="B13" s="42" t="s">
        <v>29</v>
      </c>
      <c r="C13" s="45">
        <v>1</v>
      </c>
      <c r="D13" s="46">
        <v>2</v>
      </c>
      <c r="E13" s="42">
        <v>1</v>
      </c>
      <c r="F13" s="41">
        <v>2.54</v>
      </c>
      <c r="G13" s="35">
        <f t="shared" si="2"/>
        <v>1.4</v>
      </c>
      <c r="H13" s="35"/>
      <c r="I13" s="35"/>
      <c r="J13" s="62"/>
      <c r="K13" s="62"/>
      <c r="L13" s="62"/>
      <c r="M13" s="62"/>
      <c r="N13" s="62">
        <v>1.4</v>
      </c>
      <c r="O13" s="29">
        <f t="shared" si="1"/>
        <v>1.14</v>
      </c>
      <c r="P13" s="61"/>
      <c r="Q13" s="62"/>
    </row>
    <row r="14" s="2" customFormat="1" ht="26" customHeight="1" spans="1:17">
      <c r="A14" s="38">
        <v>6</v>
      </c>
      <c r="B14" s="47" t="s">
        <v>30</v>
      </c>
      <c r="C14" s="45">
        <v>1</v>
      </c>
      <c r="D14" s="46">
        <v>7.5</v>
      </c>
      <c r="E14" s="42">
        <v>1</v>
      </c>
      <c r="F14" s="41">
        <v>8.63</v>
      </c>
      <c r="G14" s="35">
        <f t="shared" si="2"/>
        <v>5.25</v>
      </c>
      <c r="H14" s="35"/>
      <c r="I14" s="35"/>
      <c r="J14" s="62"/>
      <c r="K14" s="62"/>
      <c r="L14" s="62"/>
      <c r="M14" s="62"/>
      <c r="N14" s="62">
        <v>5.25</v>
      </c>
      <c r="O14" s="29">
        <f t="shared" si="1"/>
        <v>3.38</v>
      </c>
      <c r="P14" s="61"/>
      <c r="Q14" s="62"/>
    </row>
    <row r="15" s="2" customFormat="1" ht="26" customHeight="1" spans="1:17">
      <c r="A15" s="38">
        <v>7</v>
      </c>
      <c r="B15" s="47" t="s">
        <v>31</v>
      </c>
      <c r="C15" s="45">
        <v>1</v>
      </c>
      <c r="D15" s="46">
        <v>3.5</v>
      </c>
      <c r="E15" s="42">
        <v>1</v>
      </c>
      <c r="F15" s="41">
        <v>3.46</v>
      </c>
      <c r="G15" s="35">
        <f t="shared" si="2"/>
        <v>2.45</v>
      </c>
      <c r="H15" s="35"/>
      <c r="I15" s="35"/>
      <c r="J15" s="62"/>
      <c r="K15" s="62"/>
      <c r="L15" s="62"/>
      <c r="M15" s="62"/>
      <c r="N15" s="62">
        <v>2.45</v>
      </c>
      <c r="O15" s="29">
        <f t="shared" si="1"/>
        <v>1.01</v>
      </c>
      <c r="P15" s="61"/>
      <c r="Q15" s="62"/>
    </row>
    <row r="16" s="2" customFormat="1" ht="26" customHeight="1" spans="1:17">
      <c r="A16" s="38">
        <v>8</v>
      </c>
      <c r="B16" s="47" t="s">
        <v>32</v>
      </c>
      <c r="C16" s="45">
        <v>1</v>
      </c>
      <c r="D16" s="46">
        <v>3.5</v>
      </c>
      <c r="E16" s="42">
        <v>1</v>
      </c>
      <c r="F16" s="41">
        <v>4.63</v>
      </c>
      <c r="G16" s="35">
        <f t="shared" si="2"/>
        <v>2.45</v>
      </c>
      <c r="H16" s="35"/>
      <c r="I16" s="35"/>
      <c r="J16" s="62"/>
      <c r="K16" s="62"/>
      <c r="L16" s="62"/>
      <c r="M16" s="62"/>
      <c r="N16" s="62">
        <v>2.45</v>
      </c>
      <c r="O16" s="29">
        <f t="shared" si="1"/>
        <v>2.18</v>
      </c>
      <c r="P16" s="61"/>
      <c r="Q16" s="62"/>
    </row>
    <row r="17" s="2" customFormat="1" ht="26" customHeight="1" spans="1:17">
      <c r="A17" s="38">
        <v>9</v>
      </c>
      <c r="B17" s="47" t="s">
        <v>33</v>
      </c>
      <c r="C17" s="45">
        <v>1</v>
      </c>
      <c r="D17" s="46">
        <v>8</v>
      </c>
      <c r="E17" s="42">
        <v>1</v>
      </c>
      <c r="F17" s="41">
        <v>6.66</v>
      </c>
      <c r="G17" s="35">
        <f t="shared" si="2"/>
        <v>5.6</v>
      </c>
      <c r="H17" s="35"/>
      <c r="I17" s="35"/>
      <c r="J17" s="62"/>
      <c r="K17" s="62"/>
      <c r="L17" s="62"/>
      <c r="M17" s="62"/>
      <c r="N17" s="62">
        <v>5.6</v>
      </c>
      <c r="O17" s="29">
        <f t="shared" si="1"/>
        <v>1.06</v>
      </c>
      <c r="P17" s="61"/>
      <c r="Q17" s="62"/>
    </row>
    <row r="18" s="2" customFormat="1" ht="26" customHeight="1" spans="1:17">
      <c r="A18" s="38">
        <v>10</v>
      </c>
      <c r="B18" s="47" t="s">
        <v>34</v>
      </c>
      <c r="C18" s="45">
        <v>1</v>
      </c>
      <c r="D18" s="46">
        <v>13</v>
      </c>
      <c r="E18" s="42">
        <v>1</v>
      </c>
      <c r="F18" s="41">
        <v>10.23</v>
      </c>
      <c r="G18" s="35">
        <f t="shared" si="2"/>
        <v>9.1</v>
      </c>
      <c r="H18" s="35"/>
      <c r="I18" s="35"/>
      <c r="J18" s="62"/>
      <c r="K18" s="62"/>
      <c r="L18" s="62"/>
      <c r="M18" s="62"/>
      <c r="N18" s="62">
        <v>9.1</v>
      </c>
      <c r="O18" s="29">
        <f t="shared" si="1"/>
        <v>1.13</v>
      </c>
      <c r="P18" s="61"/>
      <c r="Q18" s="62"/>
    </row>
    <row r="19" s="2" customFormat="1" ht="26" customHeight="1" spans="1:17">
      <c r="A19" s="38">
        <v>11</v>
      </c>
      <c r="B19" s="47" t="s">
        <v>35</v>
      </c>
      <c r="C19" s="45">
        <v>1</v>
      </c>
      <c r="D19" s="46">
        <v>2</v>
      </c>
      <c r="E19" s="42">
        <v>1</v>
      </c>
      <c r="F19" s="41">
        <v>2.18</v>
      </c>
      <c r="G19" s="35">
        <f t="shared" si="2"/>
        <v>1.4</v>
      </c>
      <c r="H19" s="35"/>
      <c r="I19" s="35"/>
      <c r="J19" s="62"/>
      <c r="K19" s="62"/>
      <c r="L19" s="62"/>
      <c r="M19" s="62"/>
      <c r="N19" s="62">
        <v>1.4</v>
      </c>
      <c r="O19" s="29">
        <f t="shared" si="1"/>
        <v>0.78</v>
      </c>
      <c r="P19" s="61"/>
      <c r="Q19" s="62"/>
    </row>
    <row r="20" s="2" customFormat="1" ht="26" customHeight="1" spans="1:17">
      <c r="A20" s="38">
        <v>12</v>
      </c>
      <c r="B20" s="47" t="s">
        <v>36</v>
      </c>
      <c r="C20" s="45">
        <v>1</v>
      </c>
      <c r="D20" s="46">
        <v>3.5</v>
      </c>
      <c r="E20" s="42">
        <v>1</v>
      </c>
      <c r="F20" s="41">
        <v>4.2</v>
      </c>
      <c r="G20" s="35">
        <f t="shared" si="2"/>
        <v>2.45</v>
      </c>
      <c r="H20" s="35"/>
      <c r="I20" s="35"/>
      <c r="J20" s="62"/>
      <c r="K20" s="62"/>
      <c r="L20" s="62"/>
      <c r="M20" s="62"/>
      <c r="N20" s="62">
        <v>2.45</v>
      </c>
      <c r="O20" s="29">
        <f t="shared" si="1"/>
        <v>1.75</v>
      </c>
      <c r="P20" s="61"/>
      <c r="Q20" s="62"/>
    </row>
    <row r="21" s="2" customFormat="1" ht="26" customHeight="1" spans="1:17">
      <c r="A21" s="38">
        <v>13</v>
      </c>
      <c r="B21" s="47" t="s">
        <v>37</v>
      </c>
      <c r="C21" s="45">
        <v>1</v>
      </c>
      <c r="D21" s="46">
        <v>1.4</v>
      </c>
      <c r="E21" s="42">
        <v>1</v>
      </c>
      <c r="F21" s="41">
        <v>2.23</v>
      </c>
      <c r="G21" s="35">
        <f t="shared" si="2"/>
        <v>0.98</v>
      </c>
      <c r="H21" s="35"/>
      <c r="I21" s="35"/>
      <c r="J21" s="62"/>
      <c r="K21" s="62"/>
      <c r="L21" s="62"/>
      <c r="M21" s="62"/>
      <c r="N21" s="62">
        <v>0.98</v>
      </c>
      <c r="O21" s="29">
        <f t="shared" si="1"/>
        <v>1.25</v>
      </c>
      <c r="P21" s="61"/>
      <c r="Q21" s="62"/>
    </row>
    <row r="22" s="2" customFormat="1" ht="26" customHeight="1" spans="1:17">
      <c r="A22" s="38">
        <v>14</v>
      </c>
      <c r="B22" s="47" t="s">
        <v>38</v>
      </c>
      <c r="C22" s="45">
        <v>2</v>
      </c>
      <c r="D22" s="46">
        <v>6</v>
      </c>
      <c r="E22" s="42">
        <v>2</v>
      </c>
      <c r="F22" s="41">
        <v>4.03</v>
      </c>
      <c r="G22" s="35">
        <f t="shared" si="2"/>
        <v>4.2</v>
      </c>
      <c r="H22" s="35"/>
      <c r="I22" s="35"/>
      <c r="J22" s="62"/>
      <c r="K22" s="62"/>
      <c r="L22" s="62"/>
      <c r="M22" s="62"/>
      <c r="N22" s="62">
        <v>4.2</v>
      </c>
      <c r="O22" s="29">
        <f t="shared" si="1"/>
        <v>-0.17</v>
      </c>
      <c r="P22" s="61"/>
      <c r="Q22" s="62"/>
    </row>
    <row r="23" s="2" customFormat="1" ht="26" customHeight="1" spans="1:17">
      <c r="A23" s="38">
        <v>15</v>
      </c>
      <c r="B23" s="47" t="s">
        <v>39</v>
      </c>
      <c r="C23" s="45">
        <v>1</v>
      </c>
      <c r="D23" s="46">
        <v>3</v>
      </c>
      <c r="E23" s="42">
        <v>1</v>
      </c>
      <c r="F23" s="41">
        <v>1.09</v>
      </c>
      <c r="G23" s="35">
        <f t="shared" si="2"/>
        <v>2.1</v>
      </c>
      <c r="H23" s="35"/>
      <c r="I23" s="35"/>
      <c r="J23" s="62"/>
      <c r="K23" s="62"/>
      <c r="L23" s="62"/>
      <c r="M23" s="62"/>
      <c r="N23" s="62">
        <v>2.1</v>
      </c>
      <c r="O23" s="29">
        <f t="shared" si="1"/>
        <v>-1.01</v>
      </c>
      <c r="P23" s="61"/>
      <c r="Q23" s="62"/>
    </row>
    <row r="24" s="2" customFormat="1" ht="26" customHeight="1" spans="1:17">
      <c r="A24" s="38">
        <v>16</v>
      </c>
      <c r="B24" s="47" t="s">
        <v>40</v>
      </c>
      <c r="C24" s="45">
        <v>1</v>
      </c>
      <c r="D24" s="46">
        <v>7</v>
      </c>
      <c r="E24" s="42">
        <v>1</v>
      </c>
      <c r="F24" s="41">
        <v>2.98</v>
      </c>
      <c r="G24" s="35">
        <f t="shared" si="2"/>
        <v>4.9</v>
      </c>
      <c r="H24" s="35"/>
      <c r="I24" s="35"/>
      <c r="J24" s="62"/>
      <c r="K24" s="62"/>
      <c r="L24" s="62"/>
      <c r="M24" s="62"/>
      <c r="N24" s="62">
        <v>4.9</v>
      </c>
      <c r="O24" s="29">
        <f t="shared" si="1"/>
        <v>-1.92</v>
      </c>
      <c r="P24" s="61"/>
      <c r="Q24" s="62"/>
    </row>
    <row r="25" s="2" customFormat="1" ht="26" customHeight="1" spans="1:17">
      <c r="A25" s="38">
        <v>17</v>
      </c>
      <c r="B25" s="47" t="s">
        <v>41</v>
      </c>
      <c r="C25" s="45">
        <v>1</v>
      </c>
      <c r="D25" s="46">
        <v>0.5</v>
      </c>
      <c r="E25" s="42">
        <v>1</v>
      </c>
      <c r="F25" s="41">
        <v>0.45</v>
      </c>
      <c r="G25" s="35">
        <f t="shared" si="2"/>
        <v>0.35</v>
      </c>
      <c r="H25" s="35"/>
      <c r="I25" s="35"/>
      <c r="J25" s="62"/>
      <c r="K25" s="62"/>
      <c r="L25" s="62"/>
      <c r="M25" s="62"/>
      <c r="N25" s="62">
        <v>0.35</v>
      </c>
      <c r="O25" s="29">
        <f t="shared" si="1"/>
        <v>0.1</v>
      </c>
      <c r="P25" s="61"/>
      <c r="Q25" s="62"/>
    </row>
    <row r="26" s="2" customFormat="1" ht="26" customHeight="1" spans="1:17">
      <c r="A26" s="38">
        <v>18</v>
      </c>
      <c r="B26" s="47" t="s">
        <v>42</v>
      </c>
      <c r="C26" s="45">
        <v>1</v>
      </c>
      <c r="D26" s="46">
        <v>7</v>
      </c>
      <c r="E26" s="42">
        <v>1</v>
      </c>
      <c r="F26" s="41">
        <v>3.34</v>
      </c>
      <c r="G26" s="35">
        <f t="shared" si="2"/>
        <v>4.9</v>
      </c>
      <c r="H26" s="35"/>
      <c r="I26" s="35"/>
      <c r="J26" s="62"/>
      <c r="K26" s="62"/>
      <c r="L26" s="62"/>
      <c r="M26" s="62"/>
      <c r="N26" s="62">
        <v>4.9</v>
      </c>
      <c r="O26" s="29">
        <f t="shared" si="1"/>
        <v>-1.56</v>
      </c>
      <c r="P26" s="61"/>
      <c r="Q26" s="62"/>
    </row>
    <row r="27" s="2" customFormat="1" ht="26" customHeight="1" spans="1:17">
      <c r="A27" s="38">
        <v>19</v>
      </c>
      <c r="B27" s="47" t="s">
        <v>43</v>
      </c>
      <c r="C27" s="45">
        <v>1</v>
      </c>
      <c r="D27" s="46">
        <v>3</v>
      </c>
      <c r="E27" s="42">
        <v>1</v>
      </c>
      <c r="F27" s="41">
        <v>2.65</v>
      </c>
      <c r="G27" s="35">
        <f t="shared" si="2"/>
        <v>2.1</v>
      </c>
      <c r="H27" s="35"/>
      <c r="I27" s="35"/>
      <c r="J27" s="62"/>
      <c r="K27" s="62"/>
      <c r="L27" s="62"/>
      <c r="M27" s="62"/>
      <c r="N27" s="62">
        <v>2.1</v>
      </c>
      <c r="O27" s="29">
        <f t="shared" si="1"/>
        <v>0.55</v>
      </c>
      <c r="P27" s="61"/>
      <c r="Q27" s="62"/>
    </row>
    <row r="28" s="2" customFormat="1" ht="26" customHeight="1" spans="1:17">
      <c r="A28" s="38">
        <v>20</v>
      </c>
      <c r="B28" s="26" t="s">
        <v>44</v>
      </c>
      <c r="C28" s="29">
        <v>1</v>
      </c>
      <c r="D28" s="29">
        <v>16</v>
      </c>
      <c r="E28" s="26">
        <v>1</v>
      </c>
      <c r="F28" s="41">
        <v>15.7</v>
      </c>
      <c r="G28" s="35">
        <f t="shared" si="2"/>
        <v>11.2</v>
      </c>
      <c r="H28" s="35"/>
      <c r="I28" s="35"/>
      <c r="J28" s="62"/>
      <c r="K28" s="62"/>
      <c r="L28" s="62"/>
      <c r="M28" s="62"/>
      <c r="N28" s="62">
        <v>11.2</v>
      </c>
      <c r="O28" s="29">
        <f t="shared" si="1"/>
        <v>4.5</v>
      </c>
      <c r="P28" s="61"/>
      <c r="Q28" s="62"/>
    </row>
    <row r="29" s="2" customFormat="1" ht="26" customHeight="1" spans="1:17">
      <c r="A29" s="38">
        <v>21</v>
      </c>
      <c r="B29" s="26" t="s">
        <v>45</v>
      </c>
      <c r="C29" s="46">
        <v>2</v>
      </c>
      <c r="D29" s="46">
        <v>6.5</v>
      </c>
      <c r="E29" s="38">
        <v>2</v>
      </c>
      <c r="F29" s="48">
        <v>5.715</v>
      </c>
      <c r="G29" s="35">
        <f t="shared" si="2"/>
        <v>4.55</v>
      </c>
      <c r="H29" s="35"/>
      <c r="I29" s="35"/>
      <c r="J29" s="62"/>
      <c r="K29" s="62"/>
      <c r="L29" s="62">
        <v>4.55</v>
      </c>
      <c r="M29" s="62"/>
      <c r="N29" s="62"/>
      <c r="O29" s="29">
        <f t="shared" si="1"/>
        <v>1.165</v>
      </c>
      <c r="P29" s="61"/>
      <c r="Q29" s="62"/>
    </row>
    <row r="30" s="2" customFormat="1" ht="26" customHeight="1" spans="1:17">
      <c r="A30" s="38">
        <v>22</v>
      </c>
      <c r="B30" s="47" t="s">
        <v>46</v>
      </c>
      <c r="C30" s="45">
        <v>1</v>
      </c>
      <c r="D30" s="46">
        <v>3</v>
      </c>
      <c r="E30" s="42">
        <v>1</v>
      </c>
      <c r="F30" s="41">
        <v>5.46</v>
      </c>
      <c r="G30" s="35">
        <f t="shared" si="2"/>
        <v>2.1</v>
      </c>
      <c r="H30" s="35"/>
      <c r="I30" s="35"/>
      <c r="J30" s="62"/>
      <c r="K30" s="62">
        <v>2.1</v>
      </c>
      <c r="L30" s="62"/>
      <c r="M30" s="62"/>
      <c r="N30" s="62"/>
      <c r="O30" s="29">
        <f t="shared" si="1"/>
        <v>3.36</v>
      </c>
      <c r="P30" s="61"/>
      <c r="Q30" s="62"/>
    </row>
    <row r="31" s="2" customFormat="1" ht="26" customHeight="1" spans="1:17">
      <c r="A31" s="38">
        <v>23</v>
      </c>
      <c r="B31" s="47" t="s">
        <v>47</v>
      </c>
      <c r="C31" s="45">
        <v>1</v>
      </c>
      <c r="D31" s="46">
        <v>13.5</v>
      </c>
      <c r="E31" s="42">
        <v>1</v>
      </c>
      <c r="F31" s="41">
        <v>12.86</v>
      </c>
      <c r="G31" s="35">
        <f t="shared" si="2"/>
        <v>9.45</v>
      </c>
      <c r="H31" s="35"/>
      <c r="I31" s="35"/>
      <c r="J31" s="62"/>
      <c r="K31" s="62"/>
      <c r="L31" s="62">
        <v>9.45</v>
      </c>
      <c r="M31" s="62"/>
      <c r="N31" s="62"/>
      <c r="O31" s="29">
        <f t="shared" si="1"/>
        <v>3.41</v>
      </c>
      <c r="P31" s="61"/>
      <c r="Q31" s="62"/>
    </row>
    <row r="32" s="2" customFormat="1" ht="26" customHeight="1" spans="1:17">
      <c r="A32" s="38">
        <v>24</v>
      </c>
      <c r="B32" s="47" t="s">
        <v>48</v>
      </c>
      <c r="C32" s="45">
        <v>1</v>
      </c>
      <c r="D32" s="46">
        <v>3.5</v>
      </c>
      <c r="E32" s="42">
        <v>1</v>
      </c>
      <c r="F32" s="41">
        <v>1.3</v>
      </c>
      <c r="G32" s="35">
        <f t="shared" si="2"/>
        <v>2.45</v>
      </c>
      <c r="H32" s="35"/>
      <c r="I32" s="35"/>
      <c r="J32" s="62"/>
      <c r="K32" s="62"/>
      <c r="L32" s="62"/>
      <c r="M32" s="62"/>
      <c r="N32" s="62">
        <v>2.45</v>
      </c>
      <c r="O32" s="29">
        <f t="shared" si="1"/>
        <v>-1.15</v>
      </c>
      <c r="P32" s="61"/>
      <c r="Q32" s="62"/>
    </row>
    <row r="33" s="2" customFormat="1" ht="26" customHeight="1" spans="1:17">
      <c r="A33" s="38">
        <v>25</v>
      </c>
      <c r="B33" s="47" t="s">
        <v>49</v>
      </c>
      <c r="C33" s="45">
        <v>1</v>
      </c>
      <c r="D33" s="46">
        <v>4.1</v>
      </c>
      <c r="E33" s="42">
        <v>1</v>
      </c>
      <c r="F33" s="41">
        <v>4.76</v>
      </c>
      <c r="G33" s="35">
        <f t="shared" si="2"/>
        <v>2.87</v>
      </c>
      <c r="H33" s="35"/>
      <c r="I33" s="35"/>
      <c r="J33" s="62"/>
      <c r="K33" s="62"/>
      <c r="L33" s="62"/>
      <c r="M33" s="62"/>
      <c r="N33" s="62">
        <v>2.87</v>
      </c>
      <c r="O33" s="29">
        <f t="shared" si="1"/>
        <v>1.89</v>
      </c>
      <c r="P33" s="61"/>
      <c r="Q33" s="62"/>
    </row>
    <row r="34" s="2" customFormat="1" ht="26" customHeight="1" spans="1:17">
      <c r="A34" s="38">
        <v>26</v>
      </c>
      <c r="B34" s="47" t="s">
        <v>50</v>
      </c>
      <c r="C34" s="45">
        <v>1</v>
      </c>
      <c r="D34" s="46">
        <v>3.5</v>
      </c>
      <c r="E34" s="42">
        <v>1</v>
      </c>
      <c r="F34" s="41">
        <v>2.76</v>
      </c>
      <c r="G34" s="35">
        <f t="shared" si="2"/>
        <v>2.45</v>
      </c>
      <c r="H34" s="35"/>
      <c r="I34" s="35"/>
      <c r="J34" s="62"/>
      <c r="K34" s="62"/>
      <c r="L34" s="62"/>
      <c r="M34" s="62"/>
      <c r="N34" s="62">
        <v>2.45</v>
      </c>
      <c r="O34" s="29">
        <f t="shared" si="1"/>
        <v>0.31</v>
      </c>
      <c r="P34" s="61"/>
      <c r="Q34" s="62"/>
    </row>
    <row r="35" s="2" customFormat="1" ht="26" customHeight="1" spans="1:17">
      <c r="A35" s="38">
        <v>27</v>
      </c>
      <c r="B35" s="47" t="s">
        <v>51</v>
      </c>
      <c r="C35" s="45">
        <v>1</v>
      </c>
      <c r="D35" s="46">
        <v>1</v>
      </c>
      <c r="E35" s="42">
        <v>1</v>
      </c>
      <c r="F35" s="41">
        <v>0.98</v>
      </c>
      <c r="G35" s="35">
        <f t="shared" si="2"/>
        <v>0.7</v>
      </c>
      <c r="H35" s="35"/>
      <c r="I35" s="35"/>
      <c r="J35" s="62"/>
      <c r="K35" s="62"/>
      <c r="L35" s="62"/>
      <c r="M35" s="62"/>
      <c r="N35" s="62">
        <v>0.7</v>
      </c>
      <c r="O35" s="29">
        <f t="shared" si="1"/>
        <v>0.28</v>
      </c>
      <c r="P35" s="61"/>
      <c r="Q35" s="62"/>
    </row>
    <row r="36" s="2" customFormat="1" ht="26" customHeight="1" spans="1:17">
      <c r="A36" s="38">
        <v>28</v>
      </c>
      <c r="B36" s="47" t="s">
        <v>52</v>
      </c>
      <c r="C36" s="45">
        <v>1</v>
      </c>
      <c r="D36" s="46">
        <v>4.5</v>
      </c>
      <c r="E36" s="42">
        <v>1</v>
      </c>
      <c r="F36" s="41">
        <v>9.23</v>
      </c>
      <c r="G36" s="35">
        <f t="shared" si="2"/>
        <v>3.15</v>
      </c>
      <c r="H36" s="35"/>
      <c r="I36" s="35"/>
      <c r="J36" s="62"/>
      <c r="K36" s="62"/>
      <c r="L36" s="62"/>
      <c r="M36" s="62"/>
      <c r="N36" s="62">
        <v>3.15</v>
      </c>
      <c r="O36" s="29">
        <f t="shared" si="1"/>
        <v>6.08</v>
      </c>
      <c r="P36" s="61"/>
      <c r="Q36" s="62"/>
    </row>
    <row r="37" s="2" customFormat="1" ht="26" customHeight="1" spans="1:17">
      <c r="A37" s="38">
        <v>29</v>
      </c>
      <c r="B37" s="47" t="s">
        <v>53</v>
      </c>
      <c r="C37" s="45">
        <v>1</v>
      </c>
      <c r="D37" s="46">
        <v>18</v>
      </c>
      <c r="E37" s="42">
        <v>1</v>
      </c>
      <c r="F37" s="41">
        <v>7.93</v>
      </c>
      <c r="G37" s="35">
        <f t="shared" si="2"/>
        <v>12.6</v>
      </c>
      <c r="H37" s="35"/>
      <c r="I37" s="35"/>
      <c r="J37" s="62"/>
      <c r="K37" s="62"/>
      <c r="L37" s="62"/>
      <c r="M37" s="62"/>
      <c r="N37" s="62">
        <v>12.6</v>
      </c>
      <c r="O37" s="29">
        <f t="shared" si="1"/>
        <v>-4.67</v>
      </c>
      <c r="P37" s="61"/>
      <c r="Q37" s="62"/>
    </row>
    <row r="38" s="2" customFormat="1" ht="26" customHeight="1" spans="1:17">
      <c r="A38" s="38">
        <v>30</v>
      </c>
      <c r="B38" s="42" t="s">
        <v>54</v>
      </c>
      <c r="C38" s="45">
        <v>1</v>
      </c>
      <c r="D38" s="45">
        <v>5</v>
      </c>
      <c r="E38" s="42">
        <v>1</v>
      </c>
      <c r="F38" s="30">
        <v>1.87</v>
      </c>
      <c r="G38" s="35">
        <f t="shared" si="2"/>
        <v>3.5</v>
      </c>
      <c r="H38" s="35"/>
      <c r="I38" s="35"/>
      <c r="J38" s="62"/>
      <c r="K38" s="62"/>
      <c r="L38" s="62"/>
      <c r="M38" s="62"/>
      <c r="N38" s="62">
        <v>3.5</v>
      </c>
      <c r="O38" s="29">
        <f t="shared" si="1"/>
        <v>-1.63</v>
      </c>
      <c r="P38" s="61"/>
      <c r="Q38" s="62"/>
    </row>
    <row r="39" s="2" customFormat="1" ht="26" customHeight="1" spans="1:17">
      <c r="A39" s="38">
        <v>31</v>
      </c>
      <c r="B39" s="26" t="s">
        <v>55</v>
      </c>
      <c r="C39" s="45">
        <v>1</v>
      </c>
      <c r="D39" s="45">
        <v>16</v>
      </c>
      <c r="E39" s="42">
        <v>1</v>
      </c>
      <c r="F39" s="30">
        <v>11.24</v>
      </c>
      <c r="G39" s="35">
        <f t="shared" si="2"/>
        <v>11.2</v>
      </c>
      <c r="H39" s="35"/>
      <c r="I39" s="35"/>
      <c r="J39" s="62"/>
      <c r="K39" s="62"/>
      <c r="L39" s="62"/>
      <c r="M39" s="62"/>
      <c r="N39" s="62">
        <v>11.2</v>
      </c>
      <c r="O39" s="29">
        <f t="shared" si="1"/>
        <v>0.0400000000000009</v>
      </c>
      <c r="P39" s="61"/>
      <c r="Q39" s="62"/>
    </row>
    <row r="40" s="2" customFormat="1" ht="26" customHeight="1" spans="1:17">
      <c r="A40" s="38">
        <v>32</v>
      </c>
      <c r="B40" s="27" t="s">
        <v>56</v>
      </c>
      <c r="C40" s="39">
        <v>1</v>
      </c>
      <c r="D40" s="29">
        <v>5</v>
      </c>
      <c r="E40" s="40">
        <v>1</v>
      </c>
      <c r="F40" s="41">
        <v>4.6</v>
      </c>
      <c r="G40" s="35">
        <f t="shared" si="2"/>
        <v>3.5</v>
      </c>
      <c r="H40" s="35"/>
      <c r="I40" s="35"/>
      <c r="J40" s="62"/>
      <c r="K40" s="62"/>
      <c r="L40" s="62">
        <v>3.5</v>
      </c>
      <c r="M40" s="62"/>
      <c r="N40" s="62"/>
      <c r="O40" s="29">
        <f t="shared" si="1"/>
        <v>1.1</v>
      </c>
      <c r="P40" s="61"/>
      <c r="Q40" s="62"/>
    </row>
    <row r="41" s="2" customFormat="1" ht="26" customHeight="1" spans="1:17">
      <c r="A41" s="38">
        <v>33</v>
      </c>
      <c r="B41" s="27" t="s">
        <v>57</v>
      </c>
      <c r="C41" s="39">
        <v>2</v>
      </c>
      <c r="D41" s="29">
        <v>8</v>
      </c>
      <c r="E41" s="40">
        <v>2</v>
      </c>
      <c r="F41" s="41">
        <v>8.3</v>
      </c>
      <c r="G41" s="35">
        <f t="shared" si="2"/>
        <v>5.6</v>
      </c>
      <c r="H41" s="35"/>
      <c r="I41" s="35"/>
      <c r="J41" s="62"/>
      <c r="K41" s="62"/>
      <c r="L41" s="62">
        <v>5.6</v>
      </c>
      <c r="M41" s="62"/>
      <c r="N41" s="62"/>
      <c r="O41" s="29">
        <f t="shared" si="1"/>
        <v>2.7</v>
      </c>
      <c r="P41" s="61"/>
      <c r="Q41" s="62"/>
    </row>
    <row r="42" s="2" customFormat="1" ht="26" customHeight="1" spans="1:17">
      <c r="A42" s="38">
        <v>34</v>
      </c>
      <c r="B42" s="26" t="s">
        <v>58</v>
      </c>
      <c r="C42" s="49">
        <v>1</v>
      </c>
      <c r="D42" s="29">
        <v>120</v>
      </c>
      <c r="E42" s="50">
        <v>1</v>
      </c>
      <c r="F42" s="41">
        <v>100.53</v>
      </c>
      <c r="G42" s="35">
        <f t="shared" ref="G42:G73" si="3">J42+K42+L42+M42+N42+I42+H42</f>
        <v>84</v>
      </c>
      <c r="H42" s="35"/>
      <c r="I42" s="35"/>
      <c r="J42" s="62"/>
      <c r="K42" s="62"/>
      <c r="L42" s="62">
        <v>84</v>
      </c>
      <c r="M42" s="62"/>
      <c r="N42" s="62"/>
      <c r="O42" s="29">
        <f t="shared" si="1"/>
        <v>16.53</v>
      </c>
      <c r="P42" s="61"/>
      <c r="Q42" s="62"/>
    </row>
    <row r="43" s="2" customFormat="1" ht="26" customHeight="1" spans="1:17">
      <c r="A43" s="38">
        <v>35</v>
      </c>
      <c r="B43" s="42" t="s">
        <v>59</v>
      </c>
      <c r="C43" s="39">
        <v>1</v>
      </c>
      <c r="D43" s="29">
        <v>8</v>
      </c>
      <c r="E43" s="40">
        <v>1</v>
      </c>
      <c r="F43" s="41">
        <v>6.45</v>
      </c>
      <c r="G43" s="35">
        <f t="shared" si="3"/>
        <v>5.6</v>
      </c>
      <c r="H43" s="35"/>
      <c r="I43" s="35"/>
      <c r="J43" s="62"/>
      <c r="K43" s="62"/>
      <c r="L43" s="62">
        <v>5.6</v>
      </c>
      <c r="M43" s="62"/>
      <c r="N43" s="62"/>
      <c r="O43" s="29">
        <f t="shared" si="1"/>
        <v>0.850000000000001</v>
      </c>
      <c r="P43" s="61"/>
      <c r="Q43" s="62"/>
    </row>
    <row r="44" s="2" customFormat="1" ht="26" customHeight="1" spans="1:17">
      <c r="A44" s="38">
        <v>36</v>
      </c>
      <c r="B44" s="42" t="s">
        <v>60</v>
      </c>
      <c r="C44" s="45">
        <v>1</v>
      </c>
      <c r="D44" s="46">
        <v>0.6</v>
      </c>
      <c r="E44" s="42">
        <v>1</v>
      </c>
      <c r="F44" s="41">
        <v>0.89</v>
      </c>
      <c r="G44" s="35">
        <f t="shared" si="3"/>
        <v>0.42</v>
      </c>
      <c r="H44" s="35"/>
      <c r="I44" s="35"/>
      <c r="J44" s="62"/>
      <c r="K44" s="62"/>
      <c r="L44" s="62"/>
      <c r="M44" s="62"/>
      <c r="N44" s="62">
        <v>0.42</v>
      </c>
      <c r="O44" s="29">
        <f t="shared" si="1"/>
        <v>0.47</v>
      </c>
      <c r="P44" s="61"/>
      <c r="Q44" s="62"/>
    </row>
    <row r="45" s="2" customFormat="1" ht="26" customHeight="1" spans="1:17">
      <c r="A45" s="38">
        <v>37</v>
      </c>
      <c r="B45" s="42" t="s">
        <v>61</v>
      </c>
      <c r="C45" s="45">
        <v>1</v>
      </c>
      <c r="D45" s="46">
        <v>1.1</v>
      </c>
      <c r="E45" s="42">
        <v>1</v>
      </c>
      <c r="F45" s="41">
        <v>1.22</v>
      </c>
      <c r="G45" s="35">
        <f t="shared" si="3"/>
        <v>0.77</v>
      </c>
      <c r="H45" s="35"/>
      <c r="I45" s="35"/>
      <c r="J45" s="62"/>
      <c r="K45" s="62"/>
      <c r="L45" s="62"/>
      <c r="M45" s="62"/>
      <c r="N45" s="62">
        <v>0.77</v>
      </c>
      <c r="O45" s="29">
        <f t="shared" si="1"/>
        <v>0.45</v>
      </c>
      <c r="P45" s="61"/>
      <c r="Q45" s="62"/>
    </row>
    <row r="46" s="2" customFormat="1" ht="26" customHeight="1" spans="1:17">
      <c r="A46" s="38">
        <v>38</v>
      </c>
      <c r="B46" s="42" t="s">
        <v>62</v>
      </c>
      <c r="C46" s="45">
        <v>1</v>
      </c>
      <c r="D46" s="46">
        <v>1.3</v>
      </c>
      <c r="E46" s="42">
        <v>1</v>
      </c>
      <c r="F46" s="41">
        <v>1.49</v>
      </c>
      <c r="G46" s="35">
        <f t="shared" si="3"/>
        <v>0.91</v>
      </c>
      <c r="H46" s="35"/>
      <c r="I46" s="35"/>
      <c r="J46" s="62"/>
      <c r="K46" s="62"/>
      <c r="L46" s="62"/>
      <c r="M46" s="62"/>
      <c r="N46" s="62">
        <v>0.91</v>
      </c>
      <c r="O46" s="29">
        <f t="shared" si="1"/>
        <v>0.58</v>
      </c>
      <c r="P46" s="61"/>
      <c r="Q46" s="62"/>
    </row>
    <row r="47" s="2" customFormat="1" ht="26" customHeight="1" spans="1:17">
      <c r="A47" s="38">
        <v>39</v>
      </c>
      <c r="B47" s="42" t="s">
        <v>63</v>
      </c>
      <c r="C47" s="45">
        <v>1</v>
      </c>
      <c r="D47" s="46">
        <v>1.2</v>
      </c>
      <c r="E47" s="42">
        <v>1</v>
      </c>
      <c r="F47" s="41">
        <v>1.22</v>
      </c>
      <c r="G47" s="35">
        <f t="shared" si="3"/>
        <v>0.84</v>
      </c>
      <c r="H47" s="35"/>
      <c r="I47" s="35"/>
      <c r="J47" s="62"/>
      <c r="K47" s="62"/>
      <c r="L47" s="62"/>
      <c r="M47" s="62"/>
      <c r="N47" s="62">
        <v>0.84</v>
      </c>
      <c r="O47" s="29">
        <f t="shared" si="1"/>
        <v>0.38</v>
      </c>
      <c r="P47" s="61"/>
      <c r="Q47" s="62"/>
    </row>
    <row r="48" s="2" customFormat="1" ht="26" customHeight="1" spans="1:17">
      <c r="A48" s="38">
        <v>40</v>
      </c>
      <c r="B48" s="42" t="s">
        <v>64</v>
      </c>
      <c r="C48" s="45">
        <v>1</v>
      </c>
      <c r="D48" s="46">
        <v>2.4</v>
      </c>
      <c r="E48" s="42">
        <v>1</v>
      </c>
      <c r="F48" s="41">
        <v>1.91</v>
      </c>
      <c r="G48" s="35">
        <f t="shared" si="3"/>
        <v>1.68</v>
      </c>
      <c r="H48" s="35"/>
      <c r="I48" s="35"/>
      <c r="J48" s="62"/>
      <c r="K48" s="62"/>
      <c r="L48" s="62"/>
      <c r="M48" s="62"/>
      <c r="N48" s="62">
        <v>1.68</v>
      </c>
      <c r="O48" s="29">
        <f t="shared" si="1"/>
        <v>0.23</v>
      </c>
      <c r="P48" s="61"/>
      <c r="Q48" s="62"/>
    </row>
    <row r="49" s="2" customFormat="1" ht="26" customHeight="1" spans="1:17">
      <c r="A49" s="38">
        <v>41</v>
      </c>
      <c r="B49" s="42" t="s">
        <v>65</v>
      </c>
      <c r="C49" s="45">
        <v>1</v>
      </c>
      <c r="D49" s="46">
        <v>0.6</v>
      </c>
      <c r="E49" s="42">
        <v>1</v>
      </c>
      <c r="F49" s="41">
        <v>0.52</v>
      </c>
      <c r="G49" s="35">
        <f t="shared" si="3"/>
        <v>0.42</v>
      </c>
      <c r="H49" s="35"/>
      <c r="I49" s="35"/>
      <c r="J49" s="62"/>
      <c r="K49" s="62"/>
      <c r="L49" s="62"/>
      <c r="M49" s="62"/>
      <c r="N49" s="62">
        <v>0.42</v>
      </c>
      <c r="O49" s="29">
        <f t="shared" si="1"/>
        <v>0.1</v>
      </c>
      <c r="P49" s="61"/>
      <c r="Q49" s="62"/>
    </row>
    <row r="50" s="2" customFormat="1" ht="26" customHeight="1" spans="1:17">
      <c r="A50" s="38">
        <v>42</v>
      </c>
      <c r="B50" s="42" t="s">
        <v>66</v>
      </c>
      <c r="C50" s="45">
        <v>1</v>
      </c>
      <c r="D50" s="46">
        <v>0.8</v>
      </c>
      <c r="E50" s="42">
        <v>1</v>
      </c>
      <c r="F50" s="41">
        <v>2.27</v>
      </c>
      <c r="G50" s="35">
        <f t="shared" si="3"/>
        <v>0.56</v>
      </c>
      <c r="H50" s="35"/>
      <c r="I50" s="35"/>
      <c r="J50" s="62"/>
      <c r="K50" s="62"/>
      <c r="L50" s="62"/>
      <c r="M50" s="62"/>
      <c r="N50" s="62">
        <v>0.56</v>
      </c>
      <c r="O50" s="29">
        <f t="shared" si="1"/>
        <v>1.71</v>
      </c>
      <c r="P50" s="61"/>
      <c r="Q50" s="62"/>
    </row>
    <row r="51" s="2" customFormat="1" ht="26" customHeight="1" spans="1:17">
      <c r="A51" s="38">
        <v>43</v>
      </c>
      <c r="B51" s="42" t="s">
        <v>67</v>
      </c>
      <c r="C51" s="45">
        <v>1</v>
      </c>
      <c r="D51" s="46">
        <v>4.5</v>
      </c>
      <c r="E51" s="42">
        <v>1</v>
      </c>
      <c r="F51" s="41">
        <v>2.94</v>
      </c>
      <c r="G51" s="35">
        <f t="shared" si="3"/>
        <v>3.15</v>
      </c>
      <c r="H51" s="35"/>
      <c r="I51" s="35"/>
      <c r="J51" s="62"/>
      <c r="K51" s="62"/>
      <c r="L51" s="62"/>
      <c r="M51" s="62"/>
      <c r="N51" s="62">
        <v>3.15</v>
      </c>
      <c r="O51" s="29">
        <f t="shared" si="1"/>
        <v>-0.21</v>
      </c>
      <c r="P51" s="61"/>
      <c r="Q51" s="62"/>
    </row>
    <row r="52" s="2" customFormat="1" ht="26" customHeight="1" spans="1:17">
      <c r="A52" s="38">
        <v>44</v>
      </c>
      <c r="B52" s="42" t="s">
        <v>68</v>
      </c>
      <c r="C52" s="45">
        <v>1</v>
      </c>
      <c r="D52" s="46">
        <v>6</v>
      </c>
      <c r="E52" s="42">
        <v>1</v>
      </c>
      <c r="F52" s="41">
        <v>4.58</v>
      </c>
      <c r="G52" s="35">
        <f t="shared" si="3"/>
        <v>4.2</v>
      </c>
      <c r="H52" s="35"/>
      <c r="I52" s="35"/>
      <c r="J52" s="62"/>
      <c r="K52" s="62"/>
      <c r="L52" s="62"/>
      <c r="M52" s="62"/>
      <c r="N52" s="62">
        <v>4.2</v>
      </c>
      <c r="O52" s="29">
        <f t="shared" si="1"/>
        <v>0.38</v>
      </c>
      <c r="P52" s="61"/>
      <c r="Q52" s="62"/>
    </row>
    <row r="53" s="2" customFormat="1" ht="26" customHeight="1" spans="1:17">
      <c r="A53" s="38">
        <v>45</v>
      </c>
      <c r="B53" s="42" t="s">
        <v>69</v>
      </c>
      <c r="C53" s="45">
        <v>1</v>
      </c>
      <c r="D53" s="46">
        <v>4</v>
      </c>
      <c r="E53" s="42">
        <v>1</v>
      </c>
      <c r="F53" s="41">
        <v>5.25</v>
      </c>
      <c r="G53" s="35">
        <f t="shared" si="3"/>
        <v>2.8</v>
      </c>
      <c r="H53" s="35"/>
      <c r="I53" s="35"/>
      <c r="J53" s="62"/>
      <c r="K53" s="62"/>
      <c r="L53" s="62"/>
      <c r="M53" s="62"/>
      <c r="N53" s="62">
        <v>2.8</v>
      </c>
      <c r="O53" s="29">
        <f t="shared" si="1"/>
        <v>2.45</v>
      </c>
      <c r="P53" s="61"/>
      <c r="Q53" s="62"/>
    </row>
    <row r="54" s="2" customFormat="1" ht="26" customHeight="1" spans="1:17">
      <c r="A54" s="38">
        <v>46</v>
      </c>
      <c r="B54" s="42" t="s">
        <v>70</v>
      </c>
      <c r="C54" s="45">
        <v>1</v>
      </c>
      <c r="D54" s="39">
        <v>1.5</v>
      </c>
      <c r="E54" s="42">
        <v>1</v>
      </c>
      <c r="F54" s="41">
        <v>1.51</v>
      </c>
      <c r="G54" s="35">
        <f t="shared" si="3"/>
        <v>1.05</v>
      </c>
      <c r="H54" s="35"/>
      <c r="I54" s="35"/>
      <c r="J54" s="62"/>
      <c r="K54" s="62"/>
      <c r="L54" s="62">
        <v>1.05</v>
      </c>
      <c r="M54" s="62"/>
      <c r="N54" s="62"/>
      <c r="O54" s="29">
        <f t="shared" si="1"/>
        <v>0.46</v>
      </c>
      <c r="P54" s="61"/>
      <c r="Q54" s="62"/>
    </row>
    <row r="55" s="2" customFormat="1" ht="26" customHeight="1" spans="1:17">
      <c r="A55" s="38">
        <v>47</v>
      </c>
      <c r="B55" s="42" t="s">
        <v>71</v>
      </c>
      <c r="C55" s="51">
        <v>1</v>
      </c>
      <c r="D55" s="46">
        <v>14</v>
      </c>
      <c r="E55" s="52">
        <v>1</v>
      </c>
      <c r="F55" s="41">
        <v>13.09</v>
      </c>
      <c r="G55" s="35">
        <f t="shared" si="3"/>
        <v>9.8</v>
      </c>
      <c r="H55" s="35"/>
      <c r="I55" s="35"/>
      <c r="J55" s="62"/>
      <c r="K55" s="62"/>
      <c r="L55" s="62"/>
      <c r="M55" s="62">
        <v>9.8</v>
      </c>
      <c r="N55" s="62"/>
      <c r="O55" s="29">
        <f t="shared" si="1"/>
        <v>3.29</v>
      </c>
      <c r="P55" s="61"/>
      <c r="Q55" s="62"/>
    </row>
    <row r="56" s="2" customFormat="1" ht="26" customHeight="1" spans="1:17">
      <c r="A56" s="38">
        <v>48</v>
      </c>
      <c r="B56" s="42" t="s">
        <v>72</v>
      </c>
      <c r="C56" s="45">
        <v>1</v>
      </c>
      <c r="D56" s="45">
        <v>3.5</v>
      </c>
      <c r="E56" s="42">
        <v>1</v>
      </c>
      <c r="F56" s="41">
        <v>3.73</v>
      </c>
      <c r="G56" s="35">
        <f t="shared" si="3"/>
        <v>2.45</v>
      </c>
      <c r="H56" s="35"/>
      <c r="I56" s="35"/>
      <c r="J56" s="62"/>
      <c r="K56" s="62"/>
      <c r="L56" s="62"/>
      <c r="M56" s="62"/>
      <c r="N56" s="62">
        <v>2.45</v>
      </c>
      <c r="O56" s="29">
        <f t="shared" si="1"/>
        <v>1.28</v>
      </c>
      <c r="P56" s="61"/>
      <c r="Q56" s="62"/>
    </row>
    <row r="57" s="2" customFormat="1" ht="26" customHeight="1" spans="1:17">
      <c r="A57" s="38">
        <v>49</v>
      </c>
      <c r="B57" s="42" t="s">
        <v>73</v>
      </c>
      <c r="C57" s="51">
        <v>1</v>
      </c>
      <c r="D57" s="51">
        <v>0.8</v>
      </c>
      <c r="E57" s="52">
        <v>1</v>
      </c>
      <c r="F57" s="41">
        <v>1.11</v>
      </c>
      <c r="G57" s="35">
        <f t="shared" si="3"/>
        <v>0.56</v>
      </c>
      <c r="H57" s="35"/>
      <c r="I57" s="35"/>
      <c r="J57" s="62"/>
      <c r="K57" s="62"/>
      <c r="L57" s="62"/>
      <c r="M57" s="62"/>
      <c r="N57" s="62">
        <v>0.56</v>
      </c>
      <c r="O57" s="29">
        <f t="shared" si="1"/>
        <v>0.55</v>
      </c>
      <c r="P57" s="61"/>
      <c r="Q57" s="62"/>
    </row>
    <row r="58" s="2" customFormat="1" ht="26" customHeight="1" spans="1:17">
      <c r="A58" s="38">
        <v>50</v>
      </c>
      <c r="B58" s="42" t="s">
        <v>74</v>
      </c>
      <c r="C58" s="45">
        <v>1</v>
      </c>
      <c r="D58" s="45">
        <v>0.8</v>
      </c>
      <c r="E58" s="42">
        <v>1</v>
      </c>
      <c r="F58" s="41">
        <v>0.81</v>
      </c>
      <c r="G58" s="35">
        <f t="shared" si="3"/>
        <v>0.56</v>
      </c>
      <c r="H58" s="35"/>
      <c r="I58" s="35"/>
      <c r="J58" s="62"/>
      <c r="K58" s="62"/>
      <c r="L58" s="62"/>
      <c r="M58" s="62"/>
      <c r="N58" s="62">
        <v>0.56</v>
      </c>
      <c r="O58" s="29">
        <f t="shared" si="1"/>
        <v>0.25</v>
      </c>
      <c r="P58" s="61"/>
      <c r="Q58" s="62"/>
    </row>
    <row r="59" s="2" customFormat="1" ht="26" customHeight="1" spans="1:17">
      <c r="A59" s="38">
        <v>51</v>
      </c>
      <c r="B59" s="42" t="s">
        <v>75</v>
      </c>
      <c r="C59" s="51">
        <v>1</v>
      </c>
      <c r="D59" s="51">
        <v>4</v>
      </c>
      <c r="E59" s="52">
        <v>1</v>
      </c>
      <c r="F59" s="41">
        <v>5.91</v>
      </c>
      <c r="G59" s="35">
        <f t="shared" si="3"/>
        <v>2.8</v>
      </c>
      <c r="H59" s="35"/>
      <c r="I59" s="35"/>
      <c r="J59" s="62"/>
      <c r="K59" s="62"/>
      <c r="L59" s="62"/>
      <c r="M59" s="62"/>
      <c r="N59" s="62">
        <v>2.8</v>
      </c>
      <c r="O59" s="29">
        <f t="shared" si="1"/>
        <v>3.11</v>
      </c>
      <c r="P59" s="61"/>
      <c r="Q59" s="62"/>
    </row>
    <row r="60" s="2" customFormat="1" ht="26" customHeight="1" spans="1:17">
      <c r="A60" s="38">
        <v>52</v>
      </c>
      <c r="B60" s="42" t="s">
        <v>76</v>
      </c>
      <c r="C60" s="45">
        <v>1</v>
      </c>
      <c r="D60" s="45">
        <v>3.5</v>
      </c>
      <c r="E60" s="42">
        <v>1</v>
      </c>
      <c r="F60" s="41">
        <v>2.12</v>
      </c>
      <c r="G60" s="35">
        <f t="shared" si="3"/>
        <v>2.45</v>
      </c>
      <c r="H60" s="35"/>
      <c r="I60" s="35"/>
      <c r="J60" s="62"/>
      <c r="K60" s="62"/>
      <c r="L60" s="62"/>
      <c r="M60" s="62"/>
      <c r="N60" s="62">
        <v>2.45</v>
      </c>
      <c r="O60" s="29">
        <f t="shared" si="1"/>
        <v>-0.33</v>
      </c>
      <c r="P60" s="61"/>
      <c r="Q60" s="62"/>
    </row>
    <row r="61" s="2" customFormat="1" ht="26" customHeight="1" spans="1:17">
      <c r="A61" s="38">
        <v>53</v>
      </c>
      <c r="B61" s="42" t="s">
        <v>77</v>
      </c>
      <c r="C61" s="51">
        <v>1</v>
      </c>
      <c r="D61" s="51">
        <v>0.8</v>
      </c>
      <c r="E61" s="52">
        <v>1</v>
      </c>
      <c r="F61" s="41">
        <v>1</v>
      </c>
      <c r="G61" s="35">
        <f t="shared" si="3"/>
        <v>0.56</v>
      </c>
      <c r="H61" s="35"/>
      <c r="I61" s="35"/>
      <c r="J61" s="62"/>
      <c r="K61" s="62"/>
      <c r="L61" s="62"/>
      <c r="M61" s="62"/>
      <c r="N61" s="62">
        <v>0.56</v>
      </c>
      <c r="O61" s="29">
        <f t="shared" si="1"/>
        <v>0.44</v>
      </c>
      <c r="P61" s="61"/>
      <c r="Q61" s="62"/>
    </row>
    <row r="62" s="2" customFormat="1" ht="26" customHeight="1" spans="1:17">
      <c r="A62" s="38">
        <v>54</v>
      </c>
      <c r="B62" s="42" t="s">
        <v>78</v>
      </c>
      <c r="C62" s="45">
        <v>1</v>
      </c>
      <c r="D62" s="45">
        <v>5.5</v>
      </c>
      <c r="E62" s="42">
        <v>1</v>
      </c>
      <c r="F62" s="41">
        <v>2.54</v>
      </c>
      <c r="G62" s="35">
        <f t="shared" si="3"/>
        <v>3.85</v>
      </c>
      <c r="H62" s="35"/>
      <c r="I62" s="35"/>
      <c r="J62" s="62"/>
      <c r="K62" s="62"/>
      <c r="L62" s="62"/>
      <c r="M62" s="62"/>
      <c r="N62" s="62">
        <v>3.85</v>
      </c>
      <c r="O62" s="29">
        <f t="shared" si="1"/>
        <v>-1.31</v>
      </c>
      <c r="P62" s="61"/>
      <c r="Q62" s="62"/>
    </row>
    <row r="63" s="2" customFormat="1" ht="26" customHeight="1" spans="1:17">
      <c r="A63" s="38">
        <v>55</v>
      </c>
      <c r="B63" s="42" t="s">
        <v>79</v>
      </c>
      <c r="C63" s="51">
        <v>1</v>
      </c>
      <c r="D63" s="51">
        <v>2.3</v>
      </c>
      <c r="E63" s="52">
        <v>1</v>
      </c>
      <c r="F63" s="41">
        <v>2.61</v>
      </c>
      <c r="G63" s="35">
        <f t="shared" si="3"/>
        <v>1.61</v>
      </c>
      <c r="H63" s="35"/>
      <c r="I63" s="35"/>
      <c r="J63" s="62"/>
      <c r="K63" s="62"/>
      <c r="L63" s="62"/>
      <c r="M63" s="62"/>
      <c r="N63" s="62">
        <v>1.61</v>
      </c>
      <c r="O63" s="29">
        <f t="shared" si="1"/>
        <v>1</v>
      </c>
      <c r="P63" s="61"/>
      <c r="Q63" s="62"/>
    </row>
    <row r="64" s="2" customFormat="1" ht="26" customHeight="1" spans="1:17">
      <c r="A64" s="38">
        <v>56</v>
      </c>
      <c r="B64" s="42" t="s">
        <v>80</v>
      </c>
      <c r="C64" s="38">
        <v>1</v>
      </c>
      <c r="D64" s="53">
        <v>2</v>
      </c>
      <c r="E64" s="38">
        <v>1</v>
      </c>
      <c r="F64" s="44">
        <v>3.66</v>
      </c>
      <c r="G64" s="35">
        <f t="shared" si="3"/>
        <v>0</v>
      </c>
      <c r="H64" s="35"/>
      <c r="I64" s="35"/>
      <c r="J64" s="62"/>
      <c r="K64" s="62"/>
      <c r="L64" s="62"/>
      <c r="M64" s="62"/>
      <c r="N64" s="62"/>
      <c r="O64" s="29">
        <f t="shared" si="1"/>
        <v>3.66</v>
      </c>
      <c r="P64" s="61"/>
      <c r="Q64" s="62"/>
    </row>
    <row r="65" s="2" customFormat="1" ht="26" customHeight="1" spans="1:17">
      <c r="A65" s="38">
        <v>57</v>
      </c>
      <c r="B65" s="42" t="s">
        <v>81</v>
      </c>
      <c r="C65" s="46">
        <v>1</v>
      </c>
      <c r="D65" s="39">
        <v>7</v>
      </c>
      <c r="E65" s="38">
        <v>1</v>
      </c>
      <c r="F65" s="41">
        <v>5.38</v>
      </c>
      <c r="G65" s="35">
        <f t="shared" si="3"/>
        <v>4.9</v>
      </c>
      <c r="H65" s="35"/>
      <c r="I65" s="35"/>
      <c r="J65" s="62"/>
      <c r="K65" s="62"/>
      <c r="L65" s="62"/>
      <c r="M65" s="62">
        <v>4.9</v>
      </c>
      <c r="N65" s="62"/>
      <c r="O65" s="29">
        <f t="shared" si="1"/>
        <v>0.48</v>
      </c>
      <c r="P65" s="61"/>
      <c r="Q65" s="62"/>
    </row>
    <row r="66" s="2" customFormat="1" ht="26" customHeight="1" spans="1:17">
      <c r="A66" s="38">
        <v>58</v>
      </c>
      <c r="B66" s="42" t="s">
        <v>82</v>
      </c>
      <c r="C66" s="46">
        <v>1</v>
      </c>
      <c r="D66" s="39">
        <v>5</v>
      </c>
      <c r="E66" s="38">
        <v>1</v>
      </c>
      <c r="F66" s="41">
        <v>7.33</v>
      </c>
      <c r="G66" s="35">
        <f t="shared" si="3"/>
        <v>3.5</v>
      </c>
      <c r="H66" s="35"/>
      <c r="I66" s="35"/>
      <c r="J66" s="62"/>
      <c r="K66" s="62"/>
      <c r="L66" s="62"/>
      <c r="M66" s="62">
        <v>3.5</v>
      </c>
      <c r="N66" s="62"/>
      <c r="O66" s="29">
        <f t="shared" si="1"/>
        <v>3.83</v>
      </c>
      <c r="P66" s="61"/>
      <c r="Q66" s="62"/>
    </row>
    <row r="67" s="2" customFormat="1" ht="26" customHeight="1" spans="1:17">
      <c r="A67" s="38">
        <v>59</v>
      </c>
      <c r="B67" s="42" t="s">
        <v>83</v>
      </c>
      <c r="C67" s="46">
        <v>1</v>
      </c>
      <c r="D67" s="46">
        <v>4</v>
      </c>
      <c r="E67" s="38">
        <v>1</v>
      </c>
      <c r="F67" s="41">
        <v>2.2</v>
      </c>
      <c r="G67" s="35">
        <f t="shared" si="3"/>
        <v>2.8</v>
      </c>
      <c r="H67" s="35"/>
      <c r="I67" s="35"/>
      <c r="J67" s="62"/>
      <c r="K67" s="62"/>
      <c r="L67" s="62"/>
      <c r="M67" s="62">
        <v>2.8</v>
      </c>
      <c r="N67" s="62"/>
      <c r="O67" s="29">
        <f t="shared" si="1"/>
        <v>-0.6</v>
      </c>
      <c r="P67" s="61"/>
      <c r="Q67" s="62"/>
    </row>
    <row r="68" s="2" customFormat="1" ht="26" customHeight="1" spans="1:17">
      <c r="A68" s="38">
        <v>60</v>
      </c>
      <c r="B68" s="42" t="s">
        <v>84</v>
      </c>
      <c r="C68" s="64">
        <v>1</v>
      </c>
      <c r="D68" s="46">
        <v>1</v>
      </c>
      <c r="E68" s="65">
        <v>1</v>
      </c>
      <c r="F68" s="41">
        <v>0.48</v>
      </c>
      <c r="G68" s="35">
        <f t="shared" si="3"/>
        <v>0.7</v>
      </c>
      <c r="H68" s="35"/>
      <c r="I68" s="35"/>
      <c r="J68" s="62"/>
      <c r="K68" s="62"/>
      <c r="L68" s="62"/>
      <c r="M68" s="62">
        <v>0.7</v>
      </c>
      <c r="N68" s="62"/>
      <c r="O68" s="29">
        <f t="shared" si="1"/>
        <v>-0.22</v>
      </c>
      <c r="P68" s="61"/>
      <c r="Q68" s="62"/>
    </row>
    <row r="69" s="2" customFormat="1" ht="26" customHeight="1" spans="1:17">
      <c r="A69" s="38">
        <v>61</v>
      </c>
      <c r="B69" s="42" t="s">
        <v>85</v>
      </c>
      <c r="C69" s="64">
        <v>1</v>
      </c>
      <c r="D69" s="46">
        <v>2</v>
      </c>
      <c r="E69" s="65">
        <v>1</v>
      </c>
      <c r="F69" s="41">
        <v>1.31</v>
      </c>
      <c r="G69" s="35">
        <f t="shared" si="3"/>
        <v>1.4</v>
      </c>
      <c r="H69" s="35"/>
      <c r="I69" s="35"/>
      <c r="J69" s="62"/>
      <c r="K69" s="62"/>
      <c r="L69" s="62"/>
      <c r="M69" s="62"/>
      <c r="N69" s="62">
        <v>1.4</v>
      </c>
      <c r="O69" s="29">
        <f t="shared" si="1"/>
        <v>-0.0899999999999999</v>
      </c>
      <c r="P69" s="61"/>
      <c r="Q69" s="62"/>
    </row>
    <row r="70" s="2" customFormat="1" ht="26" customHeight="1" spans="1:17">
      <c r="A70" s="38">
        <v>62</v>
      </c>
      <c r="B70" s="42" t="s">
        <v>86</v>
      </c>
      <c r="C70" s="64">
        <v>1</v>
      </c>
      <c r="D70" s="46">
        <v>3.5</v>
      </c>
      <c r="E70" s="65">
        <v>1</v>
      </c>
      <c r="F70" s="41">
        <v>3.63</v>
      </c>
      <c r="G70" s="35">
        <f t="shared" si="3"/>
        <v>2.45</v>
      </c>
      <c r="H70" s="35"/>
      <c r="I70" s="35"/>
      <c r="J70" s="62"/>
      <c r="K70" s="62"/>
      <c r="L70" s="62"/>
      <c r="M70" s="62"/>
      <c r="N70" s="62">
        <v>2.45</v>
      </c>
      <c r="O70" s="29">
        <f t="shared" si="1"/>
        <v>1.18</v>
      </c>
      <c r="P70" s="61"/>
      <c r="Q70" s="62"/>
    </row>
    <row r="71" s="2" customFormat="1" ht="26" customHeight="1" spans="1:17">
      <c r="A71" s="38">
        <v>63</v>
      </c>
      <c r="B71" s="42" t="s">
        <v>87</v>
      </c>
      <c r="C71" s="64">
        <v>1</v>
      </c>
      <c r="D71" s="46">
        <v>4</v>
      </c>
      <c r="E71" s="65">
        <v>1</v>
      </c>
      <c r="F71" s="41">
        <v>1.97</v>
      </c>
      <c r="G71" s="35">
        <f t="shared" si="3"/>
        <v>2.8</v>
      </c>
      <c r="H71" s="35"/>
      <c r="I71" s="35"/>
      <c r="J71" s="62"/>
      <c r="K71" s="62"/>
      <c r="L71" s="62"/>
      <c r="M71" s="62"/>
      <c r="N71" s="62">
        <v>2.8</v>
      </c>
      <c r="O71" s="29">
        <f t="shared" si="1"/>
        <v>-0.83</v>
      </c>
      <c r="P71" s="61"/>
      <c r="Q71" s="62"/>
    </row>
    <row r="72" s="2" customFormat="1" ht="26" customHeight="1" spans="1:17">
      <c r="A72" s="38">
        <v>64</v>
      </c>
      <c r="B72" s="42" t="s">
        <v>88</v>
      </c>
      <c r="C72" s="64">
        <v>1</v>
      </c>
      <c r="D72" s="46">
        <v>2.8</v>
      </c>
      <c r="E72" s="65">
        <v>1</v>
      </c>
      <c r="F72" s="41">
        <v>1.77</v>
      </c>
      <c r="G72" s="35">
        <f t="shared" si="3"/>
        <v>1.96</v>
      </c>
      <c r="H72" s="35"/>
      <c r="I72" s="35"/>
      <c r="J72" s="62"/>
      <c r="K72" s="62"/>
      <c r="L72" s="62"/>
      <c r="M72" s="62"/>
      <c r="N72" s="62">
        <v>1.96</v>
      </c>
      <c r="O72" s="29">
        <f t="shared" ref="O72:O113" si="4">F72-G72</f>
        <v>-0.19</v>
      </c>
      <c r="P72" s="61"/>
      <c r="Q72" s="62"/>
    </row>
    <row r="73" s="2" customFormat="1" ht="26" customHeight="1" spans="1:17">
      <c r="A73" s="38">
        <v>65</v>
      </c>
      <c r="B73" s="42" t="s">
        <v>89</v>
      </c>
      <c r="C73" s="64">
        <v>1</v>
      </c>
      <c r="D73" s="46">
        <v>2.7</v>
      </c>
      <c r="E73" s="65">
        <v>1</v>
      </c>
      <c r="F73" s="41">
        <v>1.67</v>
      </c>
      <c r="G73" s="35">
        <f t="shared" si="3"/>
        <v>1.89</v>
      </c>
      <c r="H73" s="35"/>
      <c r="I73" s="35"/>
      <c r="J73" s="62"/>
      <c r="K73" s="62"/>
      <c r="L73" s="62"/>
      <c r="M73" s="62"/>
      <c r="N73" s="62">
        <v>1.89</v>
      </c>
      <c r="O73" s="29">
        <f t="shared" si="4"/>
        <v>-0.22</v>
      </c>
      <c r="P73" s="61"/>
      <c r="Q73" s="62"/>
    </row>
    <row r="74" s="2" customFormat="1" ht="26" customHeight="1" spans="1:17">
      <c r="A74" s="38">
        <v>66</v>
      </c>
      <c r="B74" s="42" t="s">
        <v>90</v>
      </c>
      <c r="C74" s="64">
        <v>1</v>
      </c>
      <c r="D74" s="46">
        <v>9</v>
      </c>
      <c r="E74" s="65">
        <v>1</v>
      </c>
      <c r="F74" s="41">
        <v>7.51</v>
      </c>
      <c r="G74" s="35">
        <f t="shared" ref="G74:G114" si="5">J74+K74+L74+M74+N74+I74+H74</f>
        <v>6.3</v>
      </c>
      <c r="H74" s="35"/>
      <c r="I74" s="35"/>
      <c r="J74" s="62"/>
      <c r="K74" s="62"/>
      <c r="L74" s="62"/>
      <c r="M74" s="62"/>
      <c r="N74" s="62">
        <v>6.3</v>
      </c>
      <c r="O74" s="29">
        <f t="shared" si="4"/>
        <v>1.21</v>
      </c>
      <c r="P74" s="61"/>
      <c r="Q74" s="62"/>
    </row>
    <row r="75" s="2" customFormat="1" ht="26" customHeight="1" spans="1:17">
      <c r="A75" s="38">
        <v>67</v>
      </c>
      <c r="B75" s="42" t="s">
        <v>91</v>
      </c>
      <c r="C75" s="65">
        <v>1</v>
      </c>
      <c r="D75" s="66">
        <v>8</v>
      </c>
      <c r="E75" s="65">
        <v>1</v>
      </c>
      <c r="F75" s="44">
        <v>6.27</v>
      </c>
      <c r="G75" s="35">
        <f t="shared" si="5"/>
        <v>0</v>
      </c>
      <c r="H75" s="35"/>
      <c r="I75" s="35"/>
      <c r="J75" s="62"/>
      <c r="K75" s="62"/>
      <c r="L75" s="62"/>
      <c r="M75" s="62"/>
      <c r="N75" s="62"/>
      <c r="O75" s="29">
        <f t="shared" si="4"/>
        <v>6.27</v>
      </c>
      <c r="P75" s="61"/>
      <c r="Q75" s="62"/>
    </row>
    <row r="76" s="2" customFormat="1" ht="26" customHeight="1" spans="1:17">
      <c r="A76" s="38">
        <v>68</v>
      </c>
      <c r="B76" s="42" t="s">
        <v>92</v>
      </c>
      <c r="C76" s="45">
        <v>1</v>
      </c>
      <c r="D76" s="45">
        <v>5</v>
      </c>
      <c r="E76" s="42">
        <v>1</v>
      </c>
      <c r="F76" s="41">
        <v>4.64</v>
      </c>
      <c r="G76" s="35">
        <f t="shared" si="5"/>
        <v>3.5</v>
      </c>
      <c r="H76" s="35"/>
      <c r="I76" s="35"/>
      <c r="J76" s="62"/>
      <c r="K76" s="62"/>
      <c r="L76" s="62"/>
      <c r="M76" s="62"/>
      <c r="N76" s="62">
        <v>3.5</v>
      </c>
      <c r="O76" s="29">
        <f t="shared" si="4"/>
        <v>1.14</v>
      </c>
      <c r="P76" s="61"/>
      <c r="Q76" s="62"/>
    </row>
    <row r="77" s="2" customFormat="1" ht="26" customHeight="1" spans="1:17">
      <c r="A77" s="38">
        <v>69</v>
      </c>
      <c r="B77" s="42" t="s">
        <v>93</v>
      </c>
      <c r="C77" s="45">
        <v>1</v>
      </c>
      <c r="D77" s="45">
        <v>3</v>
      </c>
      <c r="E77" s="42">
        <v>1</v>
      </c>
      <c r="F77" s="41">
        <v>1.86</v>
      </c>
      <c r="G77" s="35">
        <f t="shared" si="5"/>
        <v>2.1</v>
      </c>
      <c r="H77" s="35"/>
      <c r="I77" s="35"/>
      <c r="J77" s="62"/>
      <c r="K77" s="62"/>
      <c r="L77" s="62"/>
      <c r="M77" s="62"/>
      <c r="N77" s="62">
        <v>2.1</v>
      </c>
      <c r="O77" s="29">
        <f t="shared" si="4"/>
        <v>-0.24</v>
      </c>
      <c r="P77" s="61"/>
      <c r="Q77" s="62"/>
    </row>
    <row r="78" s="2" customFormat="1" ht="26" customHeight="1" spans="1:17">
      <c r="A78" s="38">
        <v>70</v>
      </c>
      <c r="B78" s="42" t="s">
        <v>94</v>
      </c>
      <c r="C78" s="45">
        <v>1</v>
      </c>
      <c r="D78" s="45">
        <v>1.2</v>
      </c>
      <c r="E78" s="42">
        <v>1</v>
      </c>
      <c r="F78" s="41">
        <v>0.04</v>
      </c>
      <c r="G78" s="35">
        <f t="shared" si="5"/>
        <v>0.84</v>
      </c>
      <c r="H78" s="35"/>
      <c r="I78" s="35"/>
      <c r="J78" s="62"/>
      <c r="K78" s="62"/>
      <c r="L78" s="62"/>
      <c r="M78" s="62"/>
      <c r="N78" s="62">
        <v>0.84</v>
      </c>
      <c r="O78" s="29">
        <f t="shared" si="4"/>
        <v>-0.8</v>
      </c>
      <c r="P78" s="61"/>
      <c r="Q78" s="62"/>
    </row>
    <row r="79" s="2" customFormat="1" ht="26" customHeight="1" spans="1:17">
      <c r="A79" s="38">
        <v>71</v>
      </c>
      <c r="B79" s="42" t="s">
        <v>95</v>
      </c>
      <c r="C79" s="45">
        <v>1</v>
      </c>
      <c r="D79" s="45">
        <v>3</v>
      </c>
      <c r="E79" s="42">
        <v>1</v>
      </c>
      <c r="F79" s="41">
        <v>1.78</v>
      </c>
      <c r="G79" s="35">
        <f t="shared" si="5"/>
        <v>2.1</v>
      </c>
      <c r="H79" s="35"/>
      <c r="I79" s="35"/>
      <c r="J79" s="62"/>
      <c r="K79" s="62"/>
      <c r="L79" s="62"/>
      <c r="M79" s="62"/>
      <c r="N79" s="62">
        <v>2.1</v>
      </c>
      <c r="O79" s="29">
        <f t="shared" si="4"/>
        <v>-0.32</v>
      </c>
      <c r="P79" s="61"/>
      <c r="Q79" s="62"/>
    </row>
    <row r="80" s="2" customFormat="1" ht="26" customHeight="1" spans="1:17">
      <c r="A80" s="38">
        <v>72</v>
      </c>
      <c r="B80" s="26" t="s">
        <v>96</v>
      </c>
      <c r="C80" s="39">
        <v>1</v>
      </c>
      <c r="D80" s="29">
        <v>8</v>
      </c>
      <c r="E80" s="40">
        <v>1</v>
      </c>
      <c r="F80" s="41">
        <v>7.66</v>
      </c>
      <c r="G80" s="35">
        <f t="shared" si="5"/>
        <v>5.6</v>
      </c>
      <c r="H80" s="35"/>
      <c r="I80" s="35"/>
      <c r="J80" s="62"/>
      <c r="K80" s="62"/>
      <c r="L80" s="62">
        <v>5.6</v>
      </c>
      <c r="M80" s="62"/>
      <c r="N80" s="62"/>
      <c r="O80" s="29">
        <f t="shared" si="4"/>
        <v>2.06</v>
      </c>
      <c r="P80" s="61"/>
      <c r="Q80" s="62"/>
    </row>
    <row r="81" s="2" customFormat="1" ht="26" customHeight="1" spans="1:17">
      <c r="A81" s="38">
        <v>73</v>
      </c>
      <c r="B81" s="42" t="s">
        <v>97</v>
      </c>
      <c r="C81" s="38">
        <v>1</v>
      </c>
      <c r="D81" s="53">
        <v>3</v>
      </c>
      <c r="E81" s="38">
        <v>1</v>
      </c>
      <c r="F81" s="44">
        <v>3.05</v>
      </c>
      <c r="G81" s="35">
        <f t="shared" si="5"/>
        <v>0</v>
      </c>
      <c r="H81" s="35"/>
      <c r="I81" s="35"/>
      <c r="J81" s="62"/>
      <c r="K81" s="62"/>
      <c r="L81" s="62"/>
      <c r="M81" s="62"/>
      <c r="N81" s="62"/>
      <c r="O81" s="29">
        <f t="shared" si="4"/>
        <v>3.05</v>
      </c>
      <c r="P81" s="61"/>
      <c r="Q81" s="62"/>
    </row>
    <row r="82" s="2" customFormat="1" ht="26" customHeight="1" spans="1:17">
      <c r="A82" s="38">
        <v>74</v>
      </c>
      <c r="B82" s="42" t="s">
        <v>98</v>
      </c>
      <c r="C82" s="38">
        <v>1</v>
      </c>
      <c r="D82" s="53">
        <v>8</v>
      </c>
      <c r="E82" s="38">
        <v>1</v>
      </c>
      <c r="F82" s="44">
        <v>3.88</v>
      </c>
      <c r="G82" s="35">
        <f t="shared" si="5"/>
        <v>0</v>
      </c>
      <c r="H82" s="35"/>
      <c r="I82" s="35"/>
      <c r="J82" s="62"/>
      <c r="K82" s="62"/>
      <c r="L82" s="62"/>
      <c r="M82" s="62"/>
      <c r="N82" s="62"/>
      <c r="O82" s="29">
        <f t="shared" si="4"/>
        <v>3.88</v>
      </c>
      <c r="P82" s="61"/>
      <c r="Q82" s="62"/>
    </row>
    <row r="83" s="2" customFormat="1" ht="26" customHeight="1" spans="1:17">
      <c r="A83" s="38">
        <v>75</v>
      </c>
      <c r="B83" s="42" t="s">
        <v>99</v>
      </c>
      <c r="C83" s="38">
        <v>1</v>
      </c>
      <c r="D83" s="43">
        <v>5</v>
      </c>
      <c r="E83" s="38">
        <v>1</v>
      </c>
      <c r="F83" s="44">
        <v>3</v>
      </c>
      <c r="G83" s="35">
        <f t="shared" si="5"/>
        <v>0</v>
      </c>
      <c r="H83" s="35"/>
      <c r="I83" s="35"/>
      <c r="J83" s="62"/>
      <c r="K83" s="62"/>
      <c r="L83" s="62"/>
      <c r="M83" s="62"/>
      <c r="N83" s="62"/>
      <c r="O83" s="29">
        <f t="shared" si="4"/>
        <v>3</v>
      </c>
      <c r="P83" s="61"/>
      <c r="Q83" s="62"/>
    </row>
    <row r="84" s="2" customFormat="1" ht="26" customHeight="1" spans="1:17">
      <c r="A84" s="38">
        <v>76</v>
      </c>
      <c r="B84" s="42" t="s">
        <v>100</v>
      </c>
      <c r="C84" s="38">
        <v>1</v>
      </c>
      <c r="D84" s="43">
        <v>1</v>
      </c>
      <c r="E84" s="38">
        <v>1</v>
      </c>
      <c r="F84" s="44">
        <v>0.31</v>
      </c>
      <c r="G84" s="35">
        <f t="shared" si="5"/>
        <v>0</v>
      </c>
      <c r="H84" s="35"/>
      <c r="I84" s="35"/>
      <c r="J84" s="62"/>
      <c r="K84" s="62"/>
      <c r="L84" s="62"/>
      <c r="M84" s="62"/>
      <c r="N84" s="62"/>
      <c r="O84" s="29">
        <f t="shared" si="4"/>
        <v>0.31</v>
      </c>
      <c r="P84" s="61"/>
      <c r="Q84" s="62"/>
    </row>
    <row r="85" s="2" customFormat="1" ht="26" customHeight="1" spans="1:17">
      <c r="A85" s="38">
        <v>77</v>
      </c>
      <c r="B85" s="42" t="s">
        <v>101</v>
      </c>
      <c r="C85" s="46">
        <v>1</v>
      </c>
      <c r="D85" s="46">
        <v>86.24</v>
      </c>
      <c r="E85" s="38">
        <v>1</v>
      </c>
      <c r="F85" s="41">
        <v>84.41</v>
      </c>
      <c r="G85" s="35">
        <f t="shared" si="5"/>
        <v>60.37</v>
      </c>
      <c r="H85" s="35"/>
      <c r="I85" s="35"/>
      <c r="J85" s="62"/>
      <c r="K85" s="62"/>
      <c r="L85" s="62"/>
      <c r="M85" s="62"/>
      <c r="N85" s="62">
        <v>60.37</v>
      </c>
      <c r="O85" s="29">
        <f t="shared" si="4"/>
        <v>24.04</v>
      </c>
      <c r="P85" s="61"/>
      <c r="Q85" s="62"/>
    </row>
    <row r="86" s="2" customFormat="1" ht="26" customHeight="1" spans="1:17">
      <c r="A86" s="38">
        <v>78</v>
      </c>
      <c r="B86" s="42" t="s">
        <v>102</v>
      </c>
      <c r="C86" s="46">
        <v>1</v>
      </c>
      <c r="D86" s="46">
        <v>1.2</v>
      </c>
      <c r="E86" s="38">
        <v>1</v>
      </c>
      <c r="F86" s="41">
        <v>0.9</v>
      </c>
      <c r="G86" s="35">
        <f t="shared" si="5"/>
        <v>0.84</v>
      </c>
      <c r="H86" s="35"/>
      <c r="I86" s="35"/>
      <c r="J86" s="62"/>
      <c r="K86" s="62"/>
      <c r="L86" s="62"/>
      <c r="M86" s="62"/>
      <c r="N86" s="62">
        <v>0.84</v>
      </c>
      <c r="O86" s="29">
        <f t="shared" si="4"/>
        <v>0.0600000000000001</v>
      </c>
      <c r="P86" s="61"/>
      <c r="Q86" s="62"/>
    </row>
    <row r="87" s="2" customFormat="1" ht="26" customHeight="1" spans="1:17">
      <c r="A87" s="38">
        <v>79</v>
      </c>
      <c r="B87" s="42" t="s">
        <v>103</v>
      </c>
      <c r="C87" s="46">
        <v>1</v>
      </c>
      <c r="D87" s="46">
        <v>4.8</v>
      </c>
      <c r="E87" s="38">
        <v>1</v>
      </c>
      <c r="F87" s="41">
        <v>4.28</v>
      </c>
      <c r="G87" s="35">
        <f t="shared" si="5"/>
        <v>3.36</v>
      </c>
      <c r="H87" s="35"/>
      <c r="I87" s="35"/>
      <c r="J87" s="62"/>
      <c r="K87" s="62"/>
      <c r="L87" s="62"/>
      <c r="M87" s="62"/>
      <c r="N87" s="62">
        <v>3.36</v>
      </c>
      <c r="O87" s="29">
        <f t="shared" si="4"/>
        <v>0.92</v>
      </c>
      <c r="P87" s="61"/>
      <c r="Q87" s="62"/>
    </row>
    <row r="88" s="2" customFormat="1" ht="26" customHeight="1" spans="1:17">
      <c r="A88" s="38">
        <v>80</v>
      </c>
      <c r="B88" s="42" t="s">
        <v>104</v>
      </c>
      <c r="C88" s="46">
        <v>1</v>
      </c>
      <c r="D88" s="46">
        <v>12.8</v>
      </c>
      <c r="E88" s="38">
        <v>1</v>
      </c>
      <c r="F88" s="41">
        <v>9.98</v>
      </c>
      <c r="G88" s="35">
        <f t="shared" si="5"/>
        <v>8.96</v>
      </c>
      <c r="H88" s="35"/>
      <c r="I88" s="35"/>
      <c r="J88" s="62"/>
      <c r="K88" s="62"/>
      <c r="L88" s="62"/>
      <c r="M88" s="62"/>
      <c r="N88" s="62">
        <v>8.96</v>
      </c>
      <c r="O88" s="29">
        <f t="shared" si="4"/>
        <v>1.02</v>
      </c>
      <c r="P88" s="61"/>
      <c r="Q88" s="62"/>
    </row>
    <row r="89" s="2" customFormat="1" ht="26" customHeight="1" spans="1:17">
      <c r="A89" s="38">
        <v>81</v>
      </c>
      <c r="B89" s="42" t="s">
        <v>105</v>
      </c>
      <c r="C89" s="46">
        <v>1</v>
      </c>
      <c r="D89" s="46">
        <v>6</v>
      </c>
      <c r="E89" s="38">
        <v>1</v>
      </c>
      <c r="F89" s="41">
        <v>3.24</v>
      </c>
      <c r="G89" s="35">
        <f t="shared" si="5"/>
        <v>4.2</v>
      </c>
      <c r="H89" s="35"/>
      <c r="I89" s="35"/>
      <c r="J89" s="62"/>
      <c r="K89" s="62"/>
      <c r="L89" s="62"/>
      <c r="M89" s="62"/>
      <c r="N89" s="62">
        <v>4.2</v>
      </c>
      <c r="O89" s="29">
        <f t="shared" si="4"/>
        <v>-0.96</v>
      </c>
      <c r="P89" s="61"/>
      <c r="Q89" s="62"/>
    </row>
    <row r="90" s="2" customFormat="1" ht="26" customHeight="1" spans="1:17">
      <c r="A90" s="38">
        <v>82</v>
      </c>
      <c r="B90" s="42" t="s">
        <v>106</v>
      </c>
      <c r="C90" s="46">
        <v>1</v>
      </c>
      <c r="D90" s="46">
        <v>0.4</v>
      </c>
      <c r="E90" s="38">
        <v>1</v>
      </c>
      <c r="F90" s="41">
        <v>0.64</v>
      </c>
      <c r="G90" s="35">
        <f t="shared" si="5"/>
        <v>0.28</v>
      </c>
      <c r="H90" s="35"/>
      <c r="I90" s="35"/>
      <c r="J90" s="62"/>
      <c r="K90" s="62"/>
      <c r="L90" s="62"/>
      <c r="M90" s="62"/>
      <c r="N90" s="62">
        <v>0.28</v>
      </c>
      <c r="O90" s="29">
        <f t="shared" si="4"/>
        <v>0.36</v>
      </c>
      <c r="P90" s="61"/>
      <c r="Q90" s="62"/>
    </row>
    <row r="91" s="2" customFormat="1" ht="26" customHeight="1" spans="1:17">
      <c r="A91" s="38">
        <v>83</v>
      </c>
      <c r="B91" s="42" t="s">
        <v>107</v>
      </c>
      <c r="C91" s="46">
        <v>1</v>
      </c>
      <c r="D91" s="46">
        <v>0.2</v>
      </c>
      <c r="E91" s="38">
        <v>1</v>
      </c>
      <c r="F91" s="41">
        <v>0.49</v>
      </c>
      <c r="G91" s="35">
        <f t="shared" si="5"/>
        <v>0.14</v>
      </c>
      <c r="H91" s="35"/>
      <c r="I91" s="35"/>
      <c r="J91" s="62"/>
      <c r="K91" s="62"/>
      <c r="L91" s="62"/>
      <c r="M91" s="62"/>
      <c r="N91" s="62">
        <v>0.14</v>
      </c>
      <c r="O91" s="29">
        <f t="shared" si="4"/>
        <v>0.35</v>
      </c>
      <c r="P91" s="61"/>
      <c r="Q91" s="62"/>
    </row>
    <row r="92" s="2" customFormat="1" ht="26" customHeight="1" spans="1:17">
      <c r="A92" s="38">
        <v>84</v>
      </c>
      <c r="B92" s="42" t="s">
        <v>108</v>
      </c>
      <c r="C92" s="46">
        <v>1</v>
      </c>
      <c r="D92" s="46">
        <v>0.4</v>
      </c>
      <c r="E92" s="38">
        <v>1</v>
      </c>
      <c r="F92" s="41">
        <v>0.69</v>
      </c>
      <c r="G92" s="35">
        <f t="shared" si="5"/>
        <v>0.28</v>
      </c>
      <c r="H92" s="35"/>
      <c r="I92" s="35"/>
      <c r="J92" s="62"/>
      <c r="K92" s="62"/>
      <c r="L92" s="62"/>
      <c r="M92" s="62"/>
      <c r="N92" s="62">
        <v>0.28</v>
      </c>
      <c r="O92" s="29">
        <f t="shared" si="4"/>
        <v>0.41</v>
      </c>
      <c r="P92" s="61"/>
      <c r="Q92" s="62"/>
    </row>
    <row r="93" s="2" customFormat="1" ht="26" customHeight="1" spans="1:17">
      <c r="A93" s="38">
        <v>85</v>
      </c>
      <c r="B93" s="42" t="s">
        <v>109</v>
      </c>
      <c r="C93" s="46">
        <v>1</v>
      </c>
      <c r="D93" s="46">
        <v>3</v>
      </c>
      <c r="E93" s="38">
        <v>1</v>
      </c>
      <c r="F93" s="41">
        <v>1.64</v>
      </c>
      <c r="G93" s="35">
        <f t="shared" si="5"/>
        <v>2.1</v>
      </c>
      <c r="H93" s="35"/>
      <c r="I93" s="35"/>
      <c r="J93" s="62"/>
      <c r="K93" s="62"/>
      <c r="L93" s="62"/>
      <c r="M93" s="62"/>
      <c r="N93" s="62">
        <v>2.1</v>
      </c>
      <c r="O93" s="29">
        <f t="shared" si="4"/>
        <v>-0.46</v>
      </c>
      <c r="P93" s="61"/>
      <c r="Q93" s="62"/>
    </row>
    <row r="94" s="2" customFormat="1" ht="26" customHeight="1" spans="1:17">
      <c r="A94" s="38">
        <v>86</v>
      </c>
      <c r="B94" s="42" t="s">
        <v>110</v>
      </c>
      <c r="C94" s="45">
        <v>1</v>
      </c>
      <c r="D94" s="39">
        <v>2.5</v>
      </c>
      <c r="E94" s="42">
        <v>1</v>
      </c>
      <c r="F94" s="67">
        <v>2.502</v>
      </c>
      <c r="G94" s="35">
        <f t="shared" si="5"/>
        <v>1.75</v>
      </c>
      <c r="H94" s="35"/>
      <c r="I94" s="35"/>
      <c r="J94" s="62"/>
      <c r="K94" s="62"/>
      <c r="L94" s="62">
        <v>1.75</v>
      </c>
      <c r="M94" s="62"/>
      <c r="N94" s="62"/>
      <c r="O94" s="29">
        <f t="shared" si="4"/>
        <v>0.752</v>
      </c>
      <c r="P94" s="61"/>
      <c r="Q94" s="62"/>
    </row>
    <row r="95" s="2" customFormat="1" ht="26" customHeight="1" spans="1:17">
      <c r="A95" s="38">
        <v>87</v>
      </c>
      <c r="B95" s="42" t="s">
        <v>111</v>
      </c>
      <c r="C95" s="38">
        <v>2</v>
      </c>
      <c r="D95" s="53">
        <v>16.5</v>
      </c>
      <c r="E95" s="38">
        <v>2</v>
      </c>
      <c r="F95" s="44">
        <v>15.43</v>
      </c>
      <c r="G95" s="35">
        <f t="shared" si="5"/>
        <v>0</v>
      </c>
      <c r="H95" s="35"/>
      <c r="I95" s="35"/>
      <c r="J95" s="62"/>
      <c r="K95" s="62"/>
      <c r="L95" s="62"/>
      <c r="M95" s="62"/>
      <c r="N95" s="62"/>
      <c r="O95" s="29">
        <f t="shared" si="4"/>
        <v>15.43</v>
      </c>
      <c r="P95" s="61"/>
      <c r="Q95" s="62"/>
    </row>
    <row r="96" s="2" customFormat="1" ht="26" customHeight="1" spans="1:17">
      <c r="A96" s="38">
        <v>88</v>
      </c>
      <c r="B96" s="42" t="s">
        <v>112</v>
      </c>
      <c r="C96" s="38">
        <v>2</v>
      </c>
      <c r="D96" s="53">
        <v>10</v>
      </c>
      <c r="E96" s="38">
        <v>2</v>
      </c>
      <c r="F96" s="44">
        <v>7.3</v>
      </c>
      <c r="G96" s="35">
        <f t="shared" si="5"/>
        <v>0</v>
      </c>
      <c r="H96" s="35"/>
      <c r="I96" s="35"/>
      <c r="J96" s="62"/>
      <c r="K96" s="62"/>
      <c r="L96" s="62"/>
      <c r="M96" s="62"/>
      <c r="N96" s="62"/>
      <c r="O96" s="29">
        <f t="shared" si="4"/>
        <v>7.3</v>
      </c>
      <c r="P96" s="61"/>
      <c r="Q96" s="62"/>
    </row>
    <row r="97" s="2" customFormat="1" ht="26" customHeight="1" spans="1:17">
      <c r="A97" s="38">
        <v>89</v>
      </c>
      <c r="B97" s="42" t="s">
        <v>113</v>
      </c>
      <c r="C97" s="45">
        <v>1</v>
      </c>
      <c r="D97" s="46">
        <v>4</v>
      </c>
      <c r="E97" s="42">
        <v>1</v>
      </c>
      <c r="F97" s="30">
        <v>2.2</v>
      </c>
      <c r="G97" s="35">
        <f t="shared" si="5"/>
        <v>2.8</v>
      </c>
      <c r="H97" s="35"/>
      <c r="I97" s="35"/>
      <c r="J97" s="62"/>
      <c r="K97" s="62"/>
      <c r="L97" s="62">
        <v>2.8</v>
      </c>
      <c r="M97" s="62"/>
      <c r="N97" s="62"/>
      <c r="O97" s="29">
        <f t="shared" si="4"/>
        <v>-0.6</v>
      </c>
      <c r="P97" s="61"/>
      <c r="Q97" s="62"/>
    </row>
    <row r="98" s="2" customFormat="1" ht="26" customHeight="1" spans="1:17">
      <c r="A98" s="38">
        <v>90</v>
      </c>
      <c r="B98" s="42" t="s">
        <v>114</v>
      </c>
      <c r="C98" s="45">
        <v>1</v>
      </c>
      <c r="D98" s="29">
        <v>20</v>
      </c>
      <c r="E98" s="42">
        <v>1</v>
      </c>
      <c r="F98" s="30">
        <v>19.32</v>
      </c>
      <c r="G98" s="35">
        <f t="shared" si="5"/>
        <v>5.6</v>
      </c>
      <c r="H98" s="35"/>
      <c r="I98" s="35"/>
      <c r="J98" s="62"/>
      <c r="K98" s="62"/>
      <c r="L98" s="62"/>
      <c r="M98" s="62"/>
      <c r="N98" s="62">
        <v>5.6</v>
      </c>
      <c r="O98" s="29">
        <f t="shared" si="4"/>
        <v>13.72</v>
      </c>
      <c r="P98" s="61"/>
      <c r="Q98" s="62"/>
    </row>
    <row r="99" s="2" customFormat="1" ht="26" customHeight="1" spans="1:17">
      <c r="A99" s="38">
        <v>91</v>
      </c>
      <c r="B99" s="42" t="s">
        <v>115</v>
      </c>
      <c r="C99" s="45">
        <v>1</v>
      </c>
      <c r="D99" s="29">
        <v>5</v>
      </c>
      <c r="E99" s="42">
        <v>1</v>
      </c>
      <c r="F99" s="30">
        <v>6.06</v>
      </c>
      <c r="G99" s="35">
        <f t="shared" si="5"/>
        <v>3.5</v>
      </c>
      <c r="H99" s="35"/>
      <c r="I99" s="35"/>
      <c r="J99" s="62"/>
      <c r="K99" s="62"/>
      <c r="L99" s="62"/>
      <c r="M99" s="62"/>
      <c r="N99" s="62">
        <v>3.5</v>
      </c>
      <c r="O99" s="29">
        <f t="shared" si="4"/>
        <v>2.56</v>
      </c>
      <c r="P99" s="61"/>
      <c r="Q99" s="62"/>
    </row>
    <row r="100" s="2" customFormat="1" ht="26" customHeight="1" spans="1:17">
      <c r="A100" s="38">
        <v>92</v>
      </c>
      <c r="B100" s="42" t="s">
        <v>116</v>
      </c>
      <c r="C100" s="45">
        <v>1</v>
      </c>
      <c r="D100" s="39">
        <v>3</v>
      </c>
      <c r="E100" s="42">
        <v>1</v>
      </c>
      <c r="F100" s="30">
        <v>2.39</v>
      </c>
      <c r="G100" s="35">
        <f t="shared" si="5"/>
        <v>2.1</v>
      </c>
      <c r="H100" s="35"/>
      <c r="I100" s="35"/>
      <c r="J100" s="62"/>
      <c r="K100" s="62"/>
      <c r="L100" s="62"/>
      <c r="M100" s="62"/>
      <c r="N100" s="62">
        <v>2.1</v>
      </c>
      <c r="O100" s="29">
        <f t="shared" si="4"/>
        <v>0.29</v>
      </c>
      <c r="P100" s="61"/>
      <c r="Q100" s="62"/>
    </row>
    <row r="101" s="2" customFormat="1" ht="26" customHeight="1" spans="1:17">
      <c r="A101" s="38">
        <v>93</v>
      </c>
      <c r="B101" s="42" t="s">
        <v>117</v>
      </c>
      <c r="C101" s="45">
        <v>1</v>
      </c>
      <c r="D101" s="39">
        <v>1.5</v>
      </c>
      <c r="E101" s="42">
        <v>1</v>
      </c>
      <c r="F101" s="30">
        <v>1.22</v>
      </c>
      <c r="G101" s="35">
        <f t="shared" si="5"/>
        <v>1.05</v>
      </c>
      <c r="H101" s="35"/>
      <c r="I101" s="35"/>
      <c r="J101" s="62"/>
      <c r="K101" s="62"/>
      <c r="L101" s="62"/>
      <c r="M101" s="62"/>
      <c r="N101" s="62">
        <v>1.05</v>
      </c>
      <c r="O101" s="29">
        <f t="shared" si="4"/>
        <v>0.17</v>
      </c>
      <c r="P101" s="61"/>
      <c r="Q101" s="62"/>
    </row>
    <row r="102" s="2" customFormat="1" ht="26" customHeight="1" spans="1:17">
      <c r="A102" s="38">
        <v>94</v>
      </c>
      <c r="B102" s="42" t="s">
        <v>118</v>
      </c>
      <c r="C102" s="45">
        <v>1</v>
      </c>
      <c r="D102" s="39">
        <v>3.5</v>
      </c>
      <c r="E102" s="42">
        <v>1</v>
      </c>
      <c r="F102" s="30">
        <v>2.93</v>
      </c>
      <c r="G102" s="35">
        <f t="shared" si="5"/>
        <v>2.45</v>
      </c>
      <c r="H102" s="35"/>
      <c r="I102" s="35"/>
      <c r="J102" s="62"/>
      <c r="K102" s="62"/>
      <c r="L102" s="62"/>
      <c r="M102" s="62"/>
      <c r="N102" s="62">
        <v>2.45</v>
      </c>
      <c r="O102" s="29">
        <f t="shared" si="4"/>
        <v>0.48</v>
      </c>
      <c r="P102" s="61"/>
      <c r="Q102" s="62"/>
    </row>
    <row r="103" s="2" customFormat="1" ht="26" customHeight="1" spans="1:17">
      <c r="A103" s="38">
        <v>95</v>
      </c>
      <c r="B103" s="42" t="s">
        <v>119</v>
      </c>
      <c r="C103" s="45">
        <v>1</v>
      </c>
      <c r="D103" s="39">
        <v>2</v>
      </c>
      <c r="E103" s="42">
        <v>1</v>
      </c>
      <c r="F103" s="30">
        <v>1.94</v>
      </c>
      <c r="G103" s="35">
        <f t="shared" si="5"/>
        <v>1.4</v>
      </c>
      <c r="H103" s="35"/>
      <c r="I103" s="35"/>
      <c r="J103" s="62"/>
      <c r="K103" s="62"/>
      <c r="L103" s="62"/>
      <c r="M103" s="62"/>
      <c r="N103" s="62">
        <v>1.4</v>
      </c>
      <c r="O103" s="29">
        <f t="shared" si="4"/>
        <v>0.54</v>
      </c>
      <c r="P103" s="61"/>
      <c r="Q103" s="62"/>
    </row>
    <row r="104" s="2" customFormat="1" ht="26" customHeight="1" spans="1:17">
      <c r="A104" s="38">
        <v>96</v>
      </c>
      <c r="B104" s="42" t="s">
        <v>120</v>
      </c>
      <c r="C104" s="45">
        <v>1</v>
      </c>
      <c r="D104" s="39">
        <v>17</v>
      </c>
      <c r="E104" s="42">
        <v>1</v>
      </c>
      <c r="F104" s="30">
        <v>14.28</v>
      </c>
      <c r="G104" s="35">
        <f t="shared" si="5"/>
        <v>11.9</v>
      </c>
      <c r="H104" s="35"/>
      <c r="I104" s="35"/>
      <c r="J104" s="62"/>
      <c r="K104" s="62"/>
      <c r="L104" s="62"/>
      <c r="M104" s="62"/>
      <c r="N104" s="62">
        <v>11.9</v>
      </c>
      <c r="O104" s="29">
        <f t="shared" si="4"/>
        <v>2.38</v>
      </c>
      <c r="P104" s="61"/>
      <c r="Q104" s="62"/>
    </row>
    <row r="105" s="2" customFormat="1" ht="26" customHeight="1" spans="1:17">
      <c r="A105" s="38">
        <v>97</v>
      </c>
      <c r="B105" s="42" t="s">
        <v>121</v>
      </c>
      <c r="C105" s="45">
        <v>1</v>
      </c>
      <c r="D105" s="39">
        <v>3.5</v>
      </c>
      <c r="E105" s="42">
        <v>1</v>
      </c>
      <c r="F105" s="30">
        <v>6.06</v>
      </c>
      <c r="G105" s="35">
        <f t="shared" si="5"/>
        <v>2.45</v>
      </c>
      <c r="H105" s="35"/>
      <c r="I105" s="35"/>
      <c r="J105" s="62"/>
      <c r="K105" s="62"/>
      <c r="L105" s="62"/>
      <c r="M105" s="62"/>
      <c r="N105" s="62">
        <v>2.45</v>
      </c>
      <c r="O105" s="29">
        <f t="shared" si="4"/>
        <v>3.61</v>
      </c>
      <c r="P105" s="61"/>
      <c r="Q105" s="62"/>
    </row>
    <row r="106" s="2" customFormat="1" ht="26" customHeight="1" spans="1:17">
      <c r="A106" s="38">
        <v>98</v>
      </c>
      <c r="B106" s="42" t="s">
        <v>122</v>
      </c>
      <c r="C106" s="45">
        <v>1</v>
      </c>
      <c r="D106" s="39">
        <v>4</v>
      </c>
      <c r="E106" s="42">
        <v>1</v>
      </c>
      <c r="F106" s="30">
        <v>2.33</v>
      </c>
      <c r="G106" s="35">
        <f t="shared" si="5"/>
        <v>2.8</v>
      </c>
      <c r="H106" s="35"/>
      <c r="I106" s="35"/>
      <c r="J106" s="62"/>
      <c r="K106" s="62"/>
      <c r="L106" s="62"/>
      <c r="M106" s="62"/>
      <c r="N106" s="62">
        <v>2.8</v>
      </c>
      <c r="O106" s="29">
        <f t="shared" si="4"/>
        <v>-0.47</v>
      </c>
      <c r="P106" s="61"/>
      <c r="Q106" s="62"/>
    </row>
    <row r="107" s="2" customFormat="1" ht="26" customHeight="1" spans="1:17">
      <c r="A107" s="38">
        <v>99</v>
      </c>
      <c r="B107" s="42" t="s">
        <v>123</v>
      </c>
      <c r="C107" s="45">
        <v>1</v>
      </c>
      <c r="D107" s="39">
        <v>6.5</v>
      </c>
      <c r="E107" s="42">
        <v>1</v>
      </c>
      <c r="F107" s="30">
        <v>9.6</v>
      </c>
      <c r="G107" s="35">
        <f t="shared" si="5"/>
        <v>4.55</v>
      </c>
      <c r="H107" s="35"/>
      <c r="I107" s="35"/>
      <c r="J107" s="62"/>
      <c r="K107" s="62"/>
      <c r="L107" s="62"/>
      <c r="M107" s="62"/>
      <c r="N107" s="62">
        <v>4.55</v>
      </c>
      <c r="O107" s="29">
        <f t="shared" si="4"/>
        <v>5.05</v>
      </c>
      <c r="P107" s="61"/>
      <c r="Q107" s="62"/>
    </row>
    <row r="108" s="2" customFormat="1" ht="26" customHeight="1" spans="1:17">
      <c r="A108" s="38">
        <v>100</v>
      </c>
      <c r="B108" s="42" t="s">
        <v>124</v>
      </c>
      <c r="C108" s="45">
        <v>1</v>
      </c>
      <c r="D108" s="39">
        <v>4.5</v>
      </c>
      <c r="E108" s="42">
        <v>1</v>
      </c>
      <c r="F108" s="30">
        <v>2.36</v>
      </c>
      <c r="G108" s="35">
        <f t="shared" si="5"/>
        <v>3.15</v>
      </c>
      <c r="H108" s="35"/>
      <c r="I108" s="35"/>
      <c r="J108" s="62"/>
      <c r="K108" s="62"/>
      <c r="L108" s="62"/>
      <c r="M108" s="62"/>
      <c r="N108" s="62">
        <v>3.15</v>
      </c>
      <c r="O108" s="29">
        <f t="shared" si="4"/>
        <v>-0.79</v>
      </c>
      <c r="P108" s="61"/>
      <c r="Q108" s="62"/>
    </row>
    <row r="109" s="2" customFormat="1" ht="26" customHeight="1" spans="1:17">
      <c r="A109" s="38">
        <v>101</v>
      </c>
      <c r="B109" s="42" t="s">
        <v>125</v>
      </c>
      <c r="C109" s="46">
        <v>1</v>
      </c>
      <c r="D109" s="46">
        <v>1.5</v>
      </c>
      <c r="E109" s="38">
        <v>1</v>
      </c>
      <c r="F109" s="48">
        <v>1.55</v>
      </c>
      <c r="G109" s="35">
        <f t="shared" si="5"/>
        <v>1.05</v>
      </c>
      <c r="H109" s="35"/>
      <c r="I109" s="35"/>
      <c r="J109" s="62"/>
      <c r="K109" s="62"/>
      <c r="L109" s="62"/>
      <c r="M109" s="62"/>
      <c r="N109" s="62">
        <v>1.05</v>
      </c>
      <c r="O109" s="29">
        <f t="shared" si="4"/>
        <v>0.5</v>
      </c>
      <c r="P109" s="61"/>
      <c r="Q109" s="62"/>
    </row>
    <row r="110" s="2" customFormat="1" ht="26" customHeight="1" spans="1:17">
      <c r="A110" s="38">
        <v>102</v>
      </c>
      <c r="B110" s="42" t="s">
        <v>126</v>
      </c>
      <c r="C110" s="46">
        <v>1</v>
      </c>
      <c r="D110" s="46">
        <v>1.5</v>
      </c>
      <c r="E110" s="38">
        <v>1</v>
      </c>
      <c r="F110" s="30">
        <v>0.9</v>
      </c>
      <c r="G110" s="35">
        <f t="shared" si="5"/>
        <v>1.05</v>
      </c>
      <c r="H110" s="35"/>
      <c r="I110" s="35"/>
      <c r="J110" s="62"/>
      <c r="K110" s="62"/>
      <c r="L110" s="62"/>
      <c r="M110" s="62"/>
      <c r="N110" s="62">
        <v>1.05</v>
      </c>
      <c r="O110" s="29">
        <f t="shared" si="4"/>
        <v>-0.15</v>
      </c>
      <c r="P110" s="61"/>
      <c r="Q110" s="62"/>
    </row>
    <row r="111" s="2" customFormat="1" ht="26" customHeight="1" spans="1:17">
      <c r="A111" s="38">
        <v>103</v>
      </c>
      <c r="B111" s="42" t="s">
        <v>127</v>
      </c>
      <c r="C111" s="46"/>
      <c r="D111" s="46"/>
      <c r="E111" s="42"/>
      <c r="F111" s="68"/>
      <c r="G111" s="35">
        <f t="shared" si="5"/>
        <v>0</v>
      </c>
      <c r="H111" s="35"/>
      <c r="I111" s="35"/>
      <c r="J111" s="62"/>
      <c r="K111" s="62"/>
      <c r="L111" s="62"/>
      <c r="M111" s="62"/>
      <c r="N111" s="62"/>
      <c r="O111" s="29">
        <v>-0.65</v>
      </c>
      <c r="P111" s="61"/>
      <c r="Q111" s="81" t="s">
        <v>128</v>
      </c>
    </row>
    <row r="112" s="1" customFormat="1" ht="26" customHeight="1" spans="1:17">
      <c r="A112" s="21" t="s">
        <v>129</v>
      </c>
      <c r="B112" s="21"/>
      <c r="C112" s="22">
        <v>2.977</v>
      </c>
      <c r="D112" s="22">
        <f>SUM(D113:D117)</f>
        <v>2460</v>
      </c>
      <c r="E112" s="22">
        <v>2.839</v>
      </c>
      <c r="F112" s="69">
        <f>SUM(F113:F117)</f>
        <v>1922.92</v>
      </c>
      <c r="G112" s="35">
        <f t="shared" si="5"/>
        <v>1836</v>
      </c>
      <c r="H112" s="69">
        <f>SUM(H113:H117)</f>
        <v>500</v>
      </c>
      <c r="I112" s="69">
        <f>SUM(I113:I117)</f>
        <v>324</v>
      </c>
      <c r="J112" s="69">
        <f t="shared" ref="J112:O112" si="6">SUM(J113:J117)</f>
        <v>368</v>
      </c>
      <c r="K112" s="69"/>
      <c r="L112" s="69"/>
      <c r="M112" s="69">
        <f t="shared" si="6"/>
        <v>644</v>
      </c>
      <c r="N112" s="69"/>
      <c r="O112" s="69">
        <f t="shared" si="6"/>
        <v>86.9200000000001</v>
      </c>
      <c r="P112" s="61"/>
      <c r="Q112" s="63"/>
    </row>
    <row r="113" s="3" customFormat="1" ht="26" customHeight="1" spans="1:17">
      <c r="A113" s="38">
        <v>104</v>
      </c>
      <c r="B113" s="47" t="s">
        <v>130</v>
      </c>
      <c r="C113" s="45">
        <v>0.718</v>
      </c>
      <c r="D113" s="46">
        <v>540</v>
      </c>
      <c r="E113" s="28">
        <v>0.756</v>
      </c>
      <c r="F113" s="28">
        <v>540</v>
      </c>
      <c r="G113" s="35">
        <f t="shared" si="5"/>
        <v>432</v>
      </c>
      <c r="H113" s="29"/>
      <c r="I113" s="29">
        <v>324</v>
      </c>
      <c r="J113" s="74">
        <v>108</v>
      </c>
      <c r="K113" s="74"/>
      <c r="L113" s="74"/>
      <c r="M113" s="74"/>
      <c r="N113" s="74"/>
      <c r="O113" s="29">
        <f>F113-G113</f>
        <v>108</v>
      </c>
      <c r="P113" s="61"/>
      <c r="Q113" s="82"/>
    </row>
    <row r="114" s="3" customFormat="1" ht="26" customHeight="1" spans="1:17">
      <c r="A114" s="38">
        <v>105</v>
      </c>
      <c r="B114" s="42" t="s">
        <v>131</v>
      </c>
      <c r="C114" s="45">
        <v>0.5</v>
      </c>
      <c r="D114" s="45">
        <v>500</v>
      </c>
      <c r="E114" s="70" t="s">
        <v>132</v>
      </c>
      <c r="F114" s="71">
        <v>1382.92</v>
      </c>
      <c r="G114" s="35">
        <f t="shared" si="5"/>
        <v>760</v>
      </c>
      <c r="H114" s="29">
        <v>500</v>
      </c>
      <c r="I114" s="75"/>
      <c r="J114" s="76">
        <v>260</v>
      </c>
      <c r="K114" s="76"/>
      <c r="L114" s="76"/>
      <c r="M114" s="76"/>
      <c r="N114" s="76"/>
      <c r="O114" s="75">
        <f>F114-G114-G116-G117</f>
        <v>-21.0799999999999</v>
      </c>
      <c r="P114" s="61"/>
      <c r="Q114" s="82"/>
    </row>
    <row r="115" s="3" customFormat="1" ht="26" customHeight="1" spans="1:17">
      <c r="A115" s="42">
        <v>106</v>
      </c>
      <c r="B115" s="42" t="s">
        <v>133</v>
      </c>
      <c r="C115" s="45" t="s">
        <v>134</v>
      </c>
      <c r="D115" s="45">
        <v>500</v>
      </c>
      <c r="E115" s="70"/>
      <c r="F115" s="72"/>
      <c r="G115" s="35"/>
      <c r="H115" s="29"/>
      <c r="I115" s="77"/>
      <c r="J115" s="78"/>
      <c r="K115" s="78"/>
      <c r="L115" s="78"/>
      <c r="M115" s="78"/>
      <c r="N115" s="78"/>
      <c r="O115" s="79"/>
      <c r="P115" s="61"/>
      <c r="Q115" s="82"/>
    </row>
    <row r="116" s="3" customFormat="1" ht="26" customHeight="1" spans="1:17">
      <c r="A116" s="42">
        <v>107</v>
      </c>
      <c r="B116" s="42" t="s">
        <v>135</v>
      </c>
      <c r="C116" s="45">
        <v>0.539</v>
      </c>
      <c r="D116" s="45">
        <v>360</v>
      </c>
      <c r="E116" s="28">
        <v>0.371</v>
      </c>
      <c r="F116" s="72"/>
      <c r="G116" s="35">
        <f>J116+K116+L116+M116+N116+I116+H116</f>
        <v>252</v>
      </c>
      <c r="H116" s="29"/>
      <c r="I116" s="29"/>
      <c r="J116" s="74"/>
      <c r="K116" s="74"/>
      <c r="L116" s="74"/>
      <c r="M116" s="74">
        <v>252</v>
      </c>
      <c r="N116" s="74"/>
      <c r="O116" s="79"/>
      <c r="P116" s="61"/>
      <c r="Q116" s="82"/>
    </row>
    <row r="117" s="3" customFormat="1" ht="26" customHeight="1" spans="1:17">
      <c r="A117" s="38">
        <v>108</v>
      </c>
      <c r="B117" s="42" t="s">
        <v>136</v>
      </c>
      <c r="C117" s="45">
        <v>0.92</v>
      </c>
      <c r="D117" s="45">
        <v>560</v>
      </c>
      <c r="E117" s="28">
        <v>0.912</v>
      </c>
      <c r="F117" s="73"/>
      <c r="G117" s="35">
        <f>J117+K117+L117+M117+N117+I117+H117</f>
        <v>392</v>
      </c>
      <c r="H117" s="29"/>
      <c r="I117" s="29"/>
      <c r="J117" s="74"/>
      <c r="K117" s="74"/>
      <c r="L117" s="74"/>
      <c r="M117" s="74">
        <v>392</v>
      </c>
      <c r="N117" s="74"/>
      <c r="O117" s="77"/>
      <c r="P117" s="80"/>
      <c r="Q117" s="82"/>
    </row>
  </sheetData>
  <autoFilter ref="A5:Q117">
    <extLst/>
  </autoFilter>
  <mergeCells count="29">
    <mergeCell ref="A1:B1"/>
    <mergeCell ref="A2:Q2"/>
    <mergeCell ref="A3:B3"/>
    <mergeCell ref="O3:Q3"/>
    <mergeCell ref="G4:N4"/>
    <mergeCell ref="A6:B6"/>
    <mergeCell ref="A7:B7"/>
    <mergeCell ref="A8:B8"/>
    <mergeCell ref="A112:B112"/>
    <mergeCell ref="A4:A5"/>
    <mergeCell ref="B4:B5"/>
    <mergeCell ref="C4:C5"/>
    <mergeCell ref="D4:D5"/>
    <mergeCell ref="E4:E5"/>
    <mergeCell ref="E114:E115"/>
    <mergeCell ref="F4:F5"/>
    <mergeCell ref="F114:F117"/>
    <mergeCell ref="H114:H115"/>
    <mergeCell ref="I114:I115"/>
    <mergeCell ref="J114:J115"/>
    <mergeCell ref="K114:K115"/>
    <mergeCell ref="L114:L115"/>
    <mergeCell ref="M114:M115"/>
    <mergeCell ref="N114:N115"/>
    <mergeCell ref="O4:O5"/>
    <mergeCell ref="O114:O117"/>
    <mergeCell ref="P4:P5"/>
    <mergeCell ref="P7:P117"/>
    <mergeCell ref="Q4:Q5"/>
  </mergeCells>
  <pageMargins left="0.751388888888889" right="0.751388888888889" top="1" bottom="1" header="0.511805555555556" footer="0.511805555555556"/>
  <pageSetup paperSize="9" scale="6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 (定)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奔奔族</cp:lastModifiedBy>
  <dcterms:created xsi:type="dcterms:W3CDTF">2019-10-25T09:34:00Z</dcterms:created>
  <dcterms:modified xsi:type="dcterms:W3CDTF">2019-10-30T06:09:54Z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