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封面" sheetId="15" r:id="rId1"/>
    <sheet name="目录 " sheetId="16" r:id="rId2"/>
    <sheet name="表1 " sheetId="17" r:id="rId3"/>
    <sheet name="表2 " sheetId="18" r:id="rId4"/>
    <sheet name="表3 " sheetId="19" r:id="rId5"/>
    <sheet name="表4 " sheetId="20" r:id="rId6"/>
    <sheet name="表5 " sheetId="21" r:id="rId7"/>
    <sheet name="表6 " sheetId="22" r:id="rId8"/>
    <sheet name="表7 " sheetId="23" r:id="rId9"/>
    <sheet name="表8 " sheetId="24" r:id="rId10"/>
    <sheet name="表9" sheetId="25" r:id="rId11"/>
    <sheet name="表10 " sheetId="26" r:id="rId12"/>
    <sheet name="表11" sheetId="27" r:id="rId13"/>
    <sheet name="表12" sheetId="28" r:id="rId14"/>
    <sheet name="表13" sheetId="29" r:id="rId15"/>
    <sheet name="表14" sheetId="30" r:id="rId16"/>
    <sheet name="表15" sheetId="31" r:id="rId17"/>
    <sheet name="表16" sheetId="32" r:id="rId18"/>
    <sheet name="表17" sheetId="33" r:id="rId19"/>
    <sheet name="表18" sheetId="34" r:id="rId20"/>
    <sheet name="表19" sheetId="35" r:id="rId21"/>
    <sheet name="表20 " sheetId="36" r:id="rId22"/>
    <sheet name="表21" sheetId="37" r:id="rId23"/>
    <sheet name="表22" sheetId="1" r:id="rId24"/>
    <sheet name="表23" sheetId="2" r:id="rId25"/>
    <sheet name="表24" sheetId="11" r:id="rId26"/>
    <sheet name="表25" sheetId="12" r:id="rId27"/>
    <sheet name="表26" sheetId="5" r:id="rId28"/>
    <sheet name="表27" sheetId="4" r:id="rId29"/>
    <sheet name="表28" sheetId="13" r:id="rId30"/>
    <sheet name="表29" sheetId="14" r:id="rId31"/>
    <sheet name="表30" sheetId="9" r:id="rId32"/>
    <sheet name="表31" sheetId="10" r:id="rId33"/>
    <sheet name="Sheet1" sheetId="38" r:id="rId34"/>
  </sheets>
  <definedNames>
    <definedName name="_xlnm._FilterDatabase" localSheetId="2" hidden="1">'表1 '!#REF!</definedName>
    <definedName name="_xlnm._FilterDatabase" localSheetId="4" hidden="1">'表3 '!#REF!</definedName>
    <definedName name="_xlnm.Print_Area" localSheetId="2">'表1 '!$A$1:$G$29</definedName>
    <definedName name="_xlnm.Print_Area" localSheetId="11">'表10 '!$A$1:$G$20</definedName>
    <definedName name="_xlnm.Print_Area" localSheetId="12">表11!$A$1:$G$23</definedName>
    <definedName name="_xlnm.Print_Area" localSheetId="13">表12!$A$1:$F$19</definedName>
    <definedName name="_xlnm.Print_Area" localSheetId="14">表13!$A$1:$F$37</definedName>
    <definedName name="_xlnm.Print_Area" localSheetId="16">表15!$A$1:$E$14</definedName>
    <definedName name="_xlnm.Print_Area" localSheetId="17">表16!$A$1:$E$15</definedName>
    <definedName name="_xlnm.Print_Area" localSheetId="18">表17!$A$1:$E$14</definedName>
    <definedName name="_xlnm.Print_Area" localSheetId="19">表18!$A$1:$E$15</definedName>
    <definedName name="_xlnm.Print_Area" localSheetId="21">'表20 '!$A$1:$D$25</definedName>
    <definedName name="_xlnm.Print_Area" localSheetId="22">表21!$A$1:$D$23</definedName>
    <definedName name="_xlnm.Print_Area" localSheetId="4">'表3 '!$A$1:$G$29</definedName>
    <definedName name="_xlnm.Print_Area" localSheetId="31">表30!$A$2:$D$25</definedName>
    <definedName name="_xlnm.Print_Area" localSheetId="32">表31!$A$2:$D$23</definedName>
    <definedName name="_xlnm.Print_Area" localSheetId="7">'表6 '!#REF!</definedName>
    <definedName name="_xlnm.Print_Area" localSheetId="8">'表7 '!#REF!</definedName>
    <definedName name="_xlnm.Print_Titles" localSheetId="14">表13!$A$2:$IV$4</definedName>
    <definedName name="_xlnm.Print_Titles" localSheetId="15">表14!$A$2:$IV$4</definedName>
    <definedName name="_xlnm.Print_Titles" localSheetId="20">表19!$A$2:$IV$4</definedName>
    <definedName name="_xlnm.Print_Titles" localSheetId="5">'表4 '!$A$1:$IV$4</definedName>
    <definedName name="_xlnm.Print_Titles" localSheetId="6">'表5 '!$A$1:$IV$4</definedName>
    <definedName name="_xlnm.Print_Titles" localSheetId="7">'表6 '!#REF!</definedName>
    <definedName name="_xlnm.Print_Titles" localSheetId="8">'表7 '!#REF!</definedName>
    <definedName name="_xlnm.Print_Titles" localSheetId="9">'表8 '!$A$2:$IV$4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37"/>
  <c r="D21"/>
  <c r="D20"/>
  <c r="B19"/>
  <c r="D19" s="1"/>
  <c r="D18"/>
  <c r="C18"/>
  <c r="C23" s="1"/>
  <c r="B18"/>
  <c r="B23" s="1"/>
  <c r="D14"/>
  <c r="D9"/>
  <c r="D5"/>
  <c r="B25" i="36"/>
  <c r="D24"/>
  <c r="D23"/>
  <c r="D22"/>
  <c r="D21"/>
  <c r="C21"/>
  <c r="B21"/>
  <c r="C20"/>
  <c r="C25" s="1"/>
  <c r="D25" s="1"/>
  <c r="B20"/>
  <c r="D18"/>
  <c r="D17"/>
  <c r="D16"/>
  <c r="D15"/>
  <c r="D12"/>
  <c r="D11"/>
  <c r="D10"/>
  <c r="D9"/>
  <c r="D8"/>
  <c r="D7"/>
  <c r="D6"/>
  <c r="D5"/>
  <c r="B16" i="30"/>
  <c r="B15"/>
  <c r="B14"/>
  <c r="B13"/>
  <c r="B12"/>
  <c r="B11"/>
  <c r="B10"/>
  <c r="B9"/>
  <c r="B8"/>
  <c r="B7"/>
  <c r="B6"/>
  <c r="D5"/>
  <c r="C5"/>
  <c r="B5"/>
  <c r="E34" i="29"/>
  <c r="E33"/>
  <c r="E32"/>
  <c r="D31"/>
  <c r="E31" s="1"/>
  <c r="E36" s="1"/>
  <c r="C31"/>
  <c r="C36" s="1"/>
  <c r="B31"/>
  <c r="B36" s="1"/>
  <c r="E27"/>
  <c r="E25"/>
  <c r="E24"/>
  <c r="E17"/>
  <c r="E12"/>
  <c r="E11"/>
  <c r="E7"/>
  <c r="E6"/>
  <c r="C19" i="28"/>
  <c r="E17"/>
  <c r="E16"/>
  <c r="D14"/>
  <c r="D19" s="1"/>
  <c r="E19" s="1"/>
  <c r="C14"/>
  <c r="B14"/>
  <c r="B19" s="1"/>
  <c r="E11"/>
  <c r="E9"/>
  <c r="E14" s="1"/>
  <c r="E8"/>
  <c r="G23" i="27"/>
  <c r="F20"/>
  <c r="G19"/>
  <c r="F19"/>
  <c r="G18"/>
  <c r="F18"/>
  <c r="E17"/>
  <c r="E22" s="1"/>
  <c r="D17"/>
  <c r="D22" s="1"/>
  <c r="C17"/>
  <c r="C22" s="1"/>
  <c r="B17"/>
  <c r="B22" s="1"/>
  <c r="G15"/>
  <c r="F15"/>
  <c r="G14"/>
  <c r="F14"/>
  <c r="G13"/>
  <c r="G10"/>
  <c r="G9"/>
  <c r="F9"/>
  <c r="G7"/>
  <c r="F7"/>
  <c r="F6"/>
  <c r="F18" i="26"/>
  <c r="G17"/>
  <c r="F17"/>
  <c r="G16"/>
  <c r="E15"/>
  <c r="E20" s="1"/>
  <c r="D15"/>
  <c r="D20" s="1"/>
  <c r="C15"/>
  <c r="C20" s="1"/>
  <c r="B15"/>
  <c r="B20" s="1"/>
  <c r="G12"/>
  <c r="F12"/>
  <c r="G10"/>
  <c r="F10"/>
  <c r="G9"/>
  <c r="F9"/>
  <c r="G7"/>
  <c r="B25" i="24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 s="1"/>
  <c r="D5"/>
  <c r="C5"/>
  <c r="D12" i="23"/>
  <c r="B12"/>
  <c r="D12" i="22"/>
  <c r="B12"/>
  <c r="G27" i="19"/>
  <c r="F27"/>
  <c r="G26"/>
  <c r="F26"/>
  <c r="G25"/>
  <c r="F25"/>
  <c r="G24"/>
  <c r="F24"/>
  <c r="G23"/>
  <c r="F23"/>
  <c r="E22"/>
  <c r="F22" s="1"/>
  <c r="D22"/>
  <c r="C22"/>
  <c r="B22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G7"/>
  <c r="F7"/>
  <c r="E6"/>
  <c r="G6" s="1"/>
  <c r="D6"/>
  <c r="D29" s="1"/>
  <c r="C6"/>
  <c r="C29" s="1"/>
  <c r="B6"/>
  <c r="B29" s="1"/>
  <c r="E29" i="18"/>
  <c r="F29" s="1"/>
  <c r="D29"/>
  <c r="C29"/>
  <c r="B29"/>
  <c r="G28"/>
  <c r="G27"/>
  <c r="F27"/>
  <c r="G25"/>
  <c r="F25"/>
  <c r="G24"/>
  <c r="F24"/>
  <c r="G23"/>
  <c r="F23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6"/>
  <c r="F6"/>
  <c r="G27" i="17"/>
  <c r="F27"/>
  <c r="G26"/>
  <c r="F26"/>
  <c r="G25"/>
  <c r="F25"/>
  <c r="G24"/>
  <c r="F24"/>
  <c r="G23"/>
  <c r="F23"/>
  <c r="E22"/>
  <c r="F22" s="1"/>
  <c r="D22"/>
  <c r="C22"/>
  <c r="B22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G7"/>
  <c r="F7"/>
  <c r="E6"/>
  <c r="E29" s="1"/>
  <c r="D6"/>
  <c r="D29" s="1"/>
  <c r="C6"/>
  <c r="C29" s="1"/>
  <c r="B6"/>
  <c r="B29" s="1"/>
  <c r="C16" i="14"/>
  <c r="D16" s="1"/>
  <c r="B16"/>
  <c r="D15"/>
  <c r="D8"/>
  <c r="D6"/>
  <c r="C15" i="13"/>
  <c r="D15" s="1"/>
  <c r="B15"/>
  <c r="D12"/>
  <c r="D9"/>
  <c r="D26" i="12"/>
  <c r="C26"/>
  <c r="E26" s="1"/>
  <c r="B26"/>
  <c r="E24"/>
  <c r="E23"/>
  <c r="F22"/>
  <c r="E22"/>
  <c r="F21"/>
  <c r="E21"/>
  <c r="F20"/>
  <c r="E20"/>
  <c r="F19"/>
  <c r="E19"/>
  <c r="F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E29" i="11"/>
  <c r="F28"/>
  <c r="E28"/>
  <c r="F26"/>
  <c r="E26"/>
  <c r="F24"/>
  <c r="E24"/>
  <c r="F23"/>
  <c r="E23"/>
  <c r="F22"/>
  <c r="E22"/>
  <c r="F21"/>
  <c r="E21"/>
  <c r="E20"/>
  <c r="F19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22" i="27" l="1"/>
  <c r="G22"/>
  <c r="F20" i="26"/>
  <c r="G20"/>
  <c r="G29" i="17"/>
  <c r="D23" i="37"/>
  <c r="F6" i="19"/>
  <c r="E29"/>
  <c r="G29" s="1"/>
  <c r="F15" i="26"/>
  <c r="G17" i="27"/>
  <c r="G22" i="17"/>
  <c r="G29" i="18"/>
  <c r="F17" i="27"/>
  <c r="D36" i="29"/>
  <c r="G6" i="17"/>
  <c r="G22" i="19"/>
  <c r="F6" i="17"/>
  <c r="G15" i="26"/>
  <c r="D20" i="36"/>
  <c r="D6" i="10"/>
  <c r="D7"/>
  <c r="D9"/>
  <c r="D10"/>
  <c r="D11"/>
  <c r="D12"/>
  <c r="D14"/>
  <c r="D15"/>
  <c r="D19"/>
  <c r="D20"/>
  <c r="D21"/>
  <c r="D22"/>
  <c r="D5"/>
  <c r="C20" i="9"/>
  <c r="D20"/>
  <c r="D21"/>
  <c r="D22"/>
  <c r="D23"/>
  <c r="D24"/>
  <c r="D6"/>
  <c r="D7"/>
  <c r="D8"/>
  <c r="D9"/>
  <c r="D10"/>
  <c r="D11"/>
  <c r="D12"/>
  <c r="D15"/>
  <c r="D16"/>
  <c r="D17"/>
  <c r="D18"/>
  <c r="D5"/>
  <c r="B19" i="10"/>
  <c r="C18"/>
  <c r="D18" s="1"/>
  <c r="B18"/>
  <c r="C21" i="9"/>
  <c r="B21"/>
  <c r="B20"/>
  <c r="B23" i="10" l="1"/>
  <c r="B25" i="9"/>
  <c r="D6" i="4"/>
  <c r="D8"/>
  <c r="D15"/>
  <c r="C16"/>
  <c r="B16"/>
  <c r="D16" s="1"/>
  <c r="D12" i="5"/>
  <c r="D9"/>
  <c r="C15"/>
  <c r="D15" s="1"/>
  <c r="B15"/>
  <c r="F6" i="2"/>
  <c r="F7"/>
  <c r="F8"/>
  <c r="F9"/>
  <c r="F10"/>
  <c r="F11"/>
  <c r="F12"/>
  <c r="F13"/>
  <c r="F14"/>
  <c r="F15"/>
  <c r="F16"/>
  <c r="F17"/>
  <c r="F19"/>
  <c r="F20"/>
  <c r="F21"/>
  <c r="F22"/>
  <c r="F5"/>
  <c r="D26"/>
  <c r="E6"/>
  <c r="E7"/>
  <c r="E8"/>
  <c r="E9"/>
  <c r="E10"/>
  <c r="E11"/>
  <c r="E12"/>
  <c r="E13"/>
  <c r="E14"/>
  <c r="E15"/>
  <c r="E16"/>
  <c r="E19"/>
  <c r="E20"/>
  <c r="E21"/>
  <c r="E22"/>
  <c r="E23"/>
  <c r="E24"/>
  <c r="E5"/>
  <c r="C26"/>
  <c r="B26"/>
  <c r="F6" i="1"/>
  <c r="F7"/>
  <c r="F8"/>
  <c r="F9"/>
  <c r="F10"/>
  <c r="F11"/>
  <c r="F12"/>
  <c r="F13"/>
  <c r="F14"/>
  <c r="F15"/>
  <c r="F16"/>
  <c r="F17"/>
  <c r="F19"/>
  <c r="F21"/>
  <c r="F22"/>
  <c r="F23"/>
  <c r="F24"/>
  <c r="F26"/>
  <c r="F28"/>
  <c r="F5"/>
  <c r="E6"/>
  <c r="E7"/>
  <c r="E8"/>
  <c r="E9"/>
  <c r="E10"/>
  <c r="E11"/>
  <c r="E12"/>
  <c r="E13"/>
  <c r="E14"/>
  <c r="E15"/>
  <c r="E16"/>
  <c r="E17"/>
  <c r="E18"/>
  <c r="E20"/>
  <c r="E21"/>
  <c r="E22"/>
  <c r="E23"/>
  <c r="E24"/>
  <c r="E26"/>
  <c r="E28"/>
  <c r="E29"/>
  <c r="E5"/>
  <c r="E26" i="2" l="1"/>
</calcChain>
</file>

<file path=xl/sharedStrings.xml><?xml version="1.0" encoding="utf-8"?>
<sst xmlns="http://schemas.openxmlformats.org/spreadsheetml/2006/main" count="1364" uniqueCount="872">
  <si>
    <t>科目名称</t>
    <phoneticPr fontId="1" type="noConversion"/>
  </si>
  <si>
    <t>年度预算</t>
    <phoneticPr fontId="1" type="noConversion"/>
  </si>
  <si>
    <t>累计执行数</t>
    <phoneticPr fontId="1" type="noConversion"/>
  </si>
  <si>
    <t>累计执行占年度预算%</t>
    <phoneticPr fontId="1" type="noConversion"/>
  </si>
  <si>
    <t>备注</t>
    <phoneticPr fontId="1" type="noConversion"/>
  </si>
  <si>
    <t>单位：万元</t>
    <phoneticPr fontId="1" type="noConversion"/>
  </si>
  <si>
    <t>一、税收收入</t>
    <phoneticPr fontId="1" type="noConversion"/>
  </si>
  <si>
    <t>增值税（含营业税）</t>
    <phoneticPr fontId="1" type="noConversion"/>
  </si>
  <si>
    <t>企业所得税</t>
    <phoneticPr fontId="1" type="noConversion"/>
  </si>
  <si>
    <t>个人所得税</t>
    <phoneticPr fontId="1" type="noConversion"/>
  </si>
  <si>
    <t>资源税</t>
    <phoneticPr fontId="1" type="noConversion"/>
  </si>
  <si>
    <t>城市维护建设税</t>
    <phoneticPr fontId="1" type="noConversion"/>
  </si>
  <si>
    <t>房产税</t>
    <phoneticPr fontId="1" type="noConversion"/>
  </si>
  <si>
    <t>印花税</t>
    <phoneticPr fontId="1" type="noConversion"/>
  </si>
  <si>
    <t>城镇土地使用税</t>
    <phoneticPr fontId="1" type="noConversion"/>
  </si>
  <si>
    <t>土地增值税</t>
    <phoneticPr fontId="1" type="noConversion"/>
  </si>
  <si>
    <t>车船税</t>
    <phoneticPr fontId="1" type="noConversion"/>
  </si>
  <si>
    <t>耕地占用税</t>
    <phoneticPr fontId="1" type="noConversion"/>
  </si>
  <si>
    <t>契税</t>
    <phoneticPr fontId="1" type="noConversion"/>
  </si>
  <si>
    <t>烟叶税</t>
    <phoneticPr fontId="1" type="noConversion"/>
  </si>
  <si>
    <t>环境保护税</t>
    <phoneticPr fontId="1" type="noConversion"/>
  </si>
  <si>
    <t>其他税收入</t>
    <phoneticPr fontId="1" type="noConversion"/>
  </si>
  <si>
    <t>二、非税收入</t>
    <phoneticPr fontId="1" type="noConversion"/>
  </si>
  <si>
    <t>专项收入</t>
    <phoneticPr fontId="1" type="noConversion"/>
  </si>
  <si>
    <t>行政事业性收费收入</t>
    <phoneticPr fontId="1" type="noConversion"/>
  </si>
  <si>
    <t>罚没收入</t>
    <phoneticPr fontId="1" type="noConversion"/>
  </si>
  <si>
    <t>国有资本经营收入</t>
    <phoneticPr fontId="1" type="noConversion"/>
  </si>
  <si>
    <t>国有资源（资产）有偿使用收入</t>
    <phoneticPr fontId="1" type="noConversion"/>
  </si>
  <si>
    <t>其他各项收入</t>
    <phoneticPr fontId="1" type="noConversion"/>
  </si>
  <si>
    <t>石泉县2019年1-6月份一般公共预算支出执行情况比较表</t>
    <phoneticPr fontId="1" type="noConversion"/>
  </si>
  <si>
    <t>一、一般公共服务支出</t>
    <phoneticPr fontId="1" type="noConversion"/>
  </si>
  <si>
    <t>二、国防与公共安全支出</t>
    <phoneticPr fontId="1" type="noConversion"/>
  </si>
  <si>
    <t>三、教育支出</t>
    <phoneticPr fontId="1" type="noConversion"/>
  </si>
  <si>
    <t>四、科学技术支出</t>
    <phoneticPr fontId="1" type="noConversion"/>
  </si>
  <si>
    <t>五、文化体育与传媒支出</t>
    <phoneticPr fontId="1" type="noConversion"/>
  </si>
  <si>
    <t>六、社会保障和就业支出</t>
    <phoneticPr fontId="1" type="noConversion"/>
  </si>
  <si>
    <t>七、医疗卫生与计划生育支出</t>
    <phoneticPr fontId="1" type="noConversion"/>
  </si>
  <si>
    <t>八、节能环保支出</t>
    <phoneticPr fontId="1" type="noConversion"/>
  </si>
  <si>
    <t>九、城乡社区支出</t>
    <phoneticPr fontId="1" type="noConversion"/>
  </si>
  <si>
    <t>十、农林水支出</t>
    <phoneticPr fontId="1" type="noConversion"/>
  </si>
  <si>
    <t>十一、交通运输支出</t>
    <phoneticPr fontId="1" type="noConversion"/>
  </si>
  <si>
    <t>十二、资源勘探信息支出</t>
    <phoneticPr fontId="1" type="noConversion"/>
  </si>
  <si>
    <t>十三、商业服务等支出</t>
    <phoneticPr fontId="1" type="noConversion"/>
  </si>
  <si>
    <t>十四、金融支出</t>
    <phoneticPr fontId="1" type="noConversion"/>
  </si>
  <si>
    <t>十五、国土海洋气象等支出</t>
    <phoneticPr fontId="1" type="noConversion"/>
  </si>
  <si>
    <t>十六、住房保障支出</t>
    <phoneticPr fontId="1" type="noConversion"/>
  </si>
  <si>
    <t>十七、粮油物资储备支出</t>
    <phoneticPr fontId="1" type="noConversion"/>
  </si>
  <si>
    <t>十八、债务发行费、付息支出</t>
    <phoneticPr fontId="1" type="noConversion"/>
  </si>
  <si>
    <t>一般公共预算支出合计</t>
    <phoneticPr fontId="1" type="noConversion"/>
  </si>
  <si>
    <t>政府住房基金收入</t>
    <phoneticPr fontId="1" type="noConversion"/>
  </si>
  <si>
    <t>十九、灾害防治及应急管理支出</t>
    <phoneticPr fontId="1" type="noConversion"/>
  </si>
  <si>
    <t>二十、预备费</t>
    <phoneticPr fontId="1" type="noConversion"/>
  </si>
  <si>
    <t>二十一、其他各项支出</t>
    <phoneticPr fontId="1" type="noConversion"/>
  </si>
  <si>
    <t xml:space="preserve">       单位：万元</t>
    <phoneticPr fontId="1" type="noConversion"/>
  </si>
  <si>
    <t>石泉县2019年1-6月份政府基金支出执行情况比较表</t>
    <phoneticPr fontId="1" type="noConversion"/>
  </si>
  <si>
    <t>一、文化体育与传媒支出</t>
    <phoneticPr fontId="1" type="noConversion"/>
  </si>
  <si>
    <t>二、 社会保障和就业支出</t>
    <phoneticPr fontId="1" type="noConversion"/>
  </si>
  <si>
    <t>三、节能环保支出</t>
    <phoneticPr fontId="1" type="noConversion"/>
  </si>
  <si>
    <t>四、城乡社区支出</t>
    <phoneticPr fontId="1" type="noConversion"/>
  </si>
  <si>
    <t>五、农林水支出</t>
    <phoneticPr fontId="1" type="noConversion"/>
  </si>
  <si>
    <t>六、交通运输支出</t>
    <phoneticPr fontId="1" type="noConversion"/>
  </si>
  <si>
    <t>七、资源勘探信息等支出</t>
    <phoneticPr fontId="1" type="noConversion"/>
  </si>
  <si>
    <t>八、商业服务业等支出</t>
    <phoneticPr fontId="1" type="noConversion"/>
  </si>
  <si>
    <t>九、债务付息、发行费支出</t>
    <phoneticPr fontId="1" type="noConversion"/>
  </si>
  <si>
    <t>十、彩票公益金支出</t>
    <phoneticPr fontId="1" type="noConversion"/>
  </si>
  <si>
    <t>十一、其他支出</t>
    <phoneticPr fontId="1" type="noConversion"/>
  </si>
  <si>
    <t>石泉县2019年1-6月份政府基金收入执行情况比较表</t>
    <phoneticPr fontId="1" type="noConversion"/>
  </si>
  <si>
    <t>一、农网还贷资金收入</t>
    <phoneticPr fontId="1" type="noConversion"/>
  </si>
  <si>
    <t>二、 彩票公益金收入</t>
    <phoneticPr fontId="1" type="noConversion"/>
  </si>
  <si>
    <t>三、车辆通行费收入</t>
    <phoneticPr fontId="1" type="noConversion"/>
  </si>
  <si>
    <t>四、彩票发行销售机构业务费收入</t>
    <phoneticPr fontId="1" type="noConversion"/>
  </si>
  <si>
    <t>五、国有土地使用权出让金收入</t>
    <phoneticPr fontId="1" type="noConversion"/>
  </si>
  <si>
    <t>六、彩票公益金收入</t>
  </si>
  <si>
    <t>七、污水处理费收入</t>
    <phoneticPr fontId="1" type="noConversion"/>
  </si>
  <si>
    <t>八、城市基础设施配套费收入</t>
    <phoneticPr fontId="1" type="noConversion"/>
  </si>
  <si>
    <t>九、其他各项政府性基金收入</t>
    <phoneticPr fontId="1" type="noConversion"/>
  </si>
  <si>
    <t>表     名</t>
    <phoneticPr fontId="9" type="noConversion"/>
  </si>
  <si>
    <t>是否空表</t>
    <phoneticPr fontId="9" type="noConversion"/>
  </si>
  <si>
    <t>1</t>
    <phoneticPr fontId="9" type="noConversion"/>
  </si>
  <si>
    <t>否</t>
    <phoneticPr fontId="9" type="noConversion"/>
  </si>
  <si>
    <t>2</t>
  </si>
  <si>
    <t>3</t>
  </si>
  <si>
    <t>4</t>
  </si>
  <si>
    <t>5</t>
  </si>
  <si>
    <t>6</t>
  </si>
  <si>
    <t>7</t>
  </si>
  <si>
    <t>8</t>
  </si>
  <si>
    <t>9</t>
  </si>
  <si>
    <t>单位：万元</t>
  </si>
  <si>
    <t>项    目</t>
  </si>
  <si>
    <t>预算数</t>
    <phoneticPr fontId="9" type="noConversion"/>
  </si>
  <si>
    <t>完成预算%</t>
    <phoneticPr fontId="9" type="noConversion"/>
  </si>
  <si>
    <t>一、新型农村合作医疗基金收入</t>
  </si>
  <si>
    <t xml:space="preserve">    保费收入</t>
  </si>
  <si>
    <t xml:space="preserve">    财政补贴收入</t>
  </si>
  <si>
    <t xml:space="preserve">    利息收入</t>
  </si>
  <si>
    <t>二、城乡居民基本养老保险基金收入</t>
  </si>
  <si>
    <r>
      <t xml:space="preserve"> </t>
    </r>
    <r>
      <rPr>
        <sz val="12"/>
        <rFont val="宋体"/>
        <family val="3"/>
        <charset val="134"/>
      </rPr>
      <t xml:space="preserve">   其他收入</t>
    </r>
    <phoneticPr fontId="9" type="noConversion"/>
  </si>
  <si>
    <t xml:space="preserve">    转移收入</t>
  </si>
  <si>
    <t>三、机关事业单位基本养老保险基金收入</t>
  </si>
  <si>
    <t xml:space="preserve">    保费收入（单位及个人缴费）</t>
  </si>
  <si>
    <t xml:space="preserve">    财政补助收入（收支缺口补助）</t>
  </si>
  <si>
    <t>收入合计</t>
  </si>
  <si>
    <t>上年结余收入</t>
  </si>
  <si>
    <t xml:space="preserve">    新型农村合作医疗基金</t>
  </si>
  <si>
    <t xml:space="preserve">    城乡居民基本养老保险基金</t>
  </si>
  <si>
    <t xml:space="preserve">    机关事业单位基本养老保险基金收入</t>
  </si>
  <si>
    <t>收入总计</t>
  </si>
  <si>
    <t>一、新型农村合作医疗基金支出</t>
  </si>
  <si>
    <t xml:space="preserve">    新型农村合作医疗基金医疗待遇支出</t>
  </si>
  <si>
    <t xml:space="preserve">    大病医疗保险支出</t>
  </si>
  <si>
    <t xml:space="preserve">    其他新型农村合作医疗基金支出</t>
  </si>
  <si>
    <t>二、城乡居民基本养老保险基金支出</t>
  </si>
  <si>
    <t xml:space="preserve">    基础养老金支出</t>
  </si>
  <si>
    <t xml:space="preserve">    个人账户养老金支出</t>
  </si>
  <si>
    <t xml:space="preserve">    丧葬抚恤补助支出</t>
  </si>
  <si>
    <t xml:space="preserve">    其他城乡居民基本养老保险基金支出</t>
  </si>
  <si>
    <t>三、机关事业单位基本养老保险基金支出</t>
  </si>
  <si>
    <t xml:space="preserve">    基本养老金支出</t>
  </si>
  <si>
    <t xml:space="preserve">    其他机关事业单位基本养老保险基金支出</t>
  </si>
  <si>
    <t>支出合计</t>
  </si>
  <si>
    <t>年终滚存结余收入</t>
  </si>
  <si>
    <t>支出总计</t>
  </si>
  <si>
    <t>预计贫困户产业贷款贴息900万元、市级扶贫攻坚（脱贫）抓点示范资金800万元、16个示范点建设320万元、县级领导包联170万元、扶贫工作队及第一书记经费229万元、扶贫工作经费100万元、贫困村基础设施建设3286万元，贫困户旧房改造配套2134万元，预计以上共需7939万元，暂列2000万元</t>
  </si>
  <si>
    <t>石泉县2019年1-6月社会保险基金预算收入执行表</t>
    <phoneticPr fontId="9" type="noConversion"/>
  </si>
  <si>
    <t>石泉县2019年1-6月社会保险基金预算支出执行表</t>
    <phoneticPr fontId="9" type="noConversion"/>
  </si>
  <si>
    <t>一般公共预算收入合计</t>
    <phoneticPr fontId="1" type="noConversion"/>
  </si>
  <si>
    <t>累计执行比上年±%</t>
    <phoneticPr fontId="1" type="noConversion"/>
  </si>
  <si>
    <t>累计    执行数</t>
    <phoneticPr fontId="1" type="noConversion"/>
  </si>
  <si>
    <t>上年同期执行数</t>
    <phoneticPr fontId="1" type="noConversion"/>
  </si>
  <si>
    <t>上年同期执行数</t>
    <phoneticPr fontId="1" type="noConversion"/>
  </si>
  <si>
    <t>累计执行      比上年±%</t>
    <phoneticPr fontId="1" type="noConversion"/>
  </si>
  <si>
    <t>累计执行      占年度预算%</t>
    <phoneticPr fontId="1" type="noConversion"/>
  </si>
  <si>
    <t>石泉县2019年1-6月份一般公共预算收入执行情况比较表</t>
    <phoneticPr fontId="1" type="noConversion"/>
  </si>
  <si>
    <t>石泉县2019年1-6月份本级一般公共预算收入执行情况比较表</t>
    <phoneticPr fontId="1" type="noConversion"/>
  </si>
  <si>
    <t>石泉县2019年1-6月份本级一般公共预算支出执行情况比较表</t>
    <phoneticPr fontId="1" type="noConversion"/>
  </si>
  <si>
    <t>合   计</t>
    <phoneticPr fontId="1" type="noConversion"/>
  </si>
  <si>
    <t>合    计</t>
    <phoneticPr fontId="1" type="noConversion"/>
  </si>
  <si>
    <t>石泉县2019年1-6月份本级政府基金收入执行情况比较表</t>
    <phoneticPr fontId="1" type="noConversion"/>
  </si>
  <si>
    <t>石泉县2019年1-6月份本级政府基金支出执行情况比较表</t>
    <phoneticPr fontId="1" type="noConversion"/>
  </si>
  <si>
    <t>累计执行数</t>
    <phoneticPr fontId="9" type="noConversion"/>
  </si>
  <si>
    <t>累计执行数</t>
    <phoneticPr fontId="9" type="noConversion"/>
  </si>
  <si>
    <t>10</t>
  </si>
  <si>
    <t>石泉县2019年1-6月份政府基金支出执行情况比较表</t>
    <phoneticPr fontId="9" type="noConversion"/>
  </si>
  <si>
    <t>石泉县2019年1-6月份本级政府基金收入执行情况比较表</t>
    <phoneticPr fontId="9" type="noConversion"/>
  </si>
  <si>
    <t>石泉县2019年1-6月份本级政府基金支出执行情况比较表</t>
    <phoneticPr fontId="9" type="noConversion"/>
  </si>
  <si>
    <t>石泉县2019年1-6月社会保险基金预算收入执行表</t>
    <phoneticPr fontId="1" type="noConversion"/>
  </si>
  <si>
    <t>石泉县2019年1-6月社会保险基金预算支出执行表</t>
    <phoneticPr fontId="1" type="noConversion"/>
  </si>
  <si>
    <t>财政决算报告附件：</t>
    <phoneticPr fontId="9" type="noConversion"/>
  </si>
  <si>
    <t>石泉县财政局</t>
    <phoneticPr fontId="9" type="noConversion"/>
  </si>
  <si>
    <t>目     录</t>
    <phoneticPr fontId="9" type="noConversion"/>
  </si>
  <si>
    <t>表号</t>
    <phoneticPr fontId="9" type="noConversion"/>
  </si>
  <si>
    <t>公开空表理由</t>
    <phoneticPr fontId="9" type="noConversion"/>
  </si>
  <si>
    <t>一、2018年财政决算报表</t>
    <phoneticPr fontId="9" type="noConversion"/>
  </si>
  <si>
    <t>石泉县2018年一般公共预算收入执行情况比较表</t>
    <phoneticPr fontId="9" type="noConversion"/>
  </si>
  <si>
    <t>石泉县2018年一般公共预算支出执行情况比较表</t>
    <phoneticPr fontId="9" type="noConversion"/>
  </si>
  <si>
    <t>石泉县2018年本级一般公共预算收入执行情况比较表</t>
    <phoneticPr fontId="9" type="noConversion"/>
  </si>
  <si>
    <t>石泉县2018年本级一般公共预算支出功能分类决算表</t>
    <phoneticPr fontId="9" type="noConversion"/>
  </si>
  <si>
    <t>石泉县2018年本级一般公共预算基本支出经济分类决算表（试编）</t>
    <phoneticPr fontId="9" type="noConversion"/>
  </si>
  <si>
    <t>石泉县2018年全县一般公共预算收支平衡情况表</t>
    <phoneticPr fontId="9" type="noConversion"/>
  </si>
  <si>
    <t>石泉县2018年本级一般公共预算收支平衡情况表</t>
    <phoneticPr fontId="9" type="noConversion"/>
  </si>
  <si>
    <t>石泉县2018年一般公共预算专项转移支付情况表</t>
    <phoneticPr fontId="9" type="noConversion"/>
  </si>
  <si>
    <t>石泉县2018年地方政府一般债务限额和余额情况表</t>
    <phoneticPr fontId="9" type="noConversion"/>
  </si>
  <si>
    <t>石泉县2018年政府性基金预算收入决算表</t>
    <phoneticPr fontId="9" type="noConversion"/>
  </si>
  <si>
    <t>11</t>
  </si>
  <si>
    <t>石泉县2018年政府性基金预算支出决算表</t>
    <phoneticPr fontId="9" type="noConversion"/>
  </si>
  <si>
    <t>12</t>
  </si>
  <si>
    <t>石泉县2018年本级政府性基金预算收入决算表</t>
    <phoneticPr fontId="9" type="noConversion"/>
  </si>
  <si>
    <t>13</t>
  </si>
  <si>
    <t>石泉县2018年本级政府性基金预算支出决算表</t>
    <phoneticPr fontId="9" type="noConversion"/>
  </si>
  <si>
    <t>14</t>
  </si>
  <si>
    <t>石泉县2018年政府性基金转移支付情况表</t>
    <phoneticPr fontId="9" type="noConversion"/>
  </si>
  <si>
    <t>15</t>
  </si>
  <si>
    <t>石泉县2018年国有资本经营预算收入决算表</t>
    <phoneticPr fontId="9" type="noConversion"/>
  </si>
  <si>
    <t>是</t>
    <phoneticPr fontId="9" type="noConversion"/>
  </si>
  <si>
    <t>无国有资本经营收支</t>
    <phoneticPr fontId="9" type="noConversion"/>
  </si>
  <si>
    <t>16</t>
  </si>
  <si>
    <t>石泉县2018年国有资本经营预算支出决算表</t>
    <phoneticPr fontId="9" type="noConversion"/>
  </si>
  <si>
    <t>17</t>
  </si>
  <si>
    <t>石泉县2018年本级国有资本经营预算收入决算表</t>
    <phoneticPr fontId="9" type="noConversion"/>
  </si>
  <si>
    <t>18</t>
  </si>
  <si>
    <t>石泉县2018年本级国有资本经营预算支出决算表</t>
    <phoneticPr fontId="9" type="noConversion"/>
  </si>
  <si>
    <t>19</t>
  </si>
  <si>
    <t>石泉县2018年国有资本经营预算转移支付情况表</t>
    <phoneticPr fontId="9" type="noConversion"/>
  </si>
  <si>
    <t>20</t>
  </si>
  <si>
    <t>石泉县2018年社会保险基金预算收入决算表</t>
    <phoneticPr fontId="9" type="noConversion"/>
  </si>
  <si>
    <t>21</t>
  </si>
  <si>
    <t>石泉县2018年社会保险基金预算支出决算表</t>
    <phoneticPr fontId="9" type="noConversion"/>
  </si>
  <si>
    <t>石泉县2019年1-6月份一般公共预算收入执行情况比较表</t>
    <phoneticPr fontId="9" type="noConversion"/>
  </si>
  <si>
    <t>石泉县2019年1-6月份一般公共预算支出执行情况比较表</t>
    <phoneticPr fontId="9" type="noConversion"/>
  </si>
  <si>
    <t>石泉县2019年1-6月份本级一般公共预算收入执行情况比较表</t>
    <phoneticPr fontId="9" type="noConversion"/>
  </si>
  <si>
    <t>石泉县2019年1-6月份本级一般公共预算支出执行情况比较表</t>
    <phoneticPr fontId="9" type="noConversion"/>
  </si>
  <si>
    <t>石泉县2019年1-6月份政府基金收入执行情况比较表</t>
    <phoneticPr fontId="9" type="noConversion"/>
  </si>
  <si>
    <t>表1</t>
  </si>
  <si>
    <t>项       目</t>
  </si>
  <si>
    <t xml:space="preserve">2017年    决算数   </t>
    <phoneticPr fontId="9" type="noConversion"/>
  </si>
  <si>
    <t>2018年</t>
    <phoneticPr fontId="9" type="noConversion"/>
  </si>
  <si>
    <r>
      <t xml:space="preserve">完成调整 </t>
    </r>
    <r>
      <rPr>
        <b/>
        <sz val="11"/>
        <rFont val="宋体"/>
        <family val="3"/>
        <charset val="134"/>
      </rPr>
      <t xml:space="preserve">  预算%</t>
    </r>
    <phoneticPr fontId="9" type="noConversion"/>
  </si>
  <si>
    <t>比上年±%</t>
    <phoneticPr fontId="9" type="noConversion"/>
  </si>
  <si>
    <t>调整预算数</t>
    <phoneticPr fontId="9" type="noConversion"/>
  </si>
  <si>
    <t>决算数</t>
    <phoneticPr fontId="9" type="noConversion"/>
  </si>
  <si>
    <t>一、税收收入</t>
  </si>
  <si>
    <t>　　增值税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</si>
  <si>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</si>
  <si>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</si>
  <si>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</si>
  <si>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</si>
  <si>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</si>
  <si>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</si>
  <si>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</si>
  <si>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</si>
  <si>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</si>
  <si>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</si>
  <si>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</si>
  <si>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</si>
  <si>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</si>
  <si>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 xml:space="preserve">    环境保护税</t>
    <phoneticPr fontId="9" type="noConversion"/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</si>
  <si>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</si>
  <si>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</si>
  <si>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</si>
  <si>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</si>
  <si>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</si>
  <si>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</si>
  <si>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合　　　　计</t>
  </si>
  <si>
    <t>表2</t>
  </si>
  <si>
    <r>
      <t>201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年
决算数</t>
    </r>
    <phoneticPr fontId="9" type="noConversion"/>
  </si>
  <si>
    <r>
      <t>201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年</t>
    </r>
    <phoneticPr fontId="9" type="noConversion"/>
  </si>
  <si>
    <t>完成调整 预算%</t>
    <phoneticPr fontId="9" type="noConversion"/>
  </si>
  <si>
    <t>备注</t>
  </si>
  <si>
    <t>调整     预算数</t>
    <phoneticPr fontId="9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</si>
  <si>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</si>
  <si>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</si>
  <si>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</si>
  <si>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</si>
  <si>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</si>
  <si>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</si>
  <si>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</si>
  <si>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</si>
  <si>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</si>
  <si>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</si>
  <si>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</si>
  <si>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</si>
  <si>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</si>
  <si>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十四、资源勘探电力信息等支出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</si>
  <si>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</si>
  <si>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</si>
  <si>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</si>
  <si>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</si>
  <si>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</si>
  <si>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</si>
  <si>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</si>
  <si>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二十二、债务付息支出</t>
  </si>
  <si>
    <t>二十三、债务发行费用支出</t>
    <phoneticPr fontId="9" type="noConversion"/>
  </si>
  <si>
    <t>合　　计</t>
  </si>
  <si>
    <t>表3</t>
    <phoneticPr fontId="9" type="noConversion"/>
  </si>
  <si>
    <t>表4</t>
    <phoneticPr fontId="9" type="noConversion"/>
  </si>
  <si>
    <t>单位：万元</t>
    <phoneticPr fontId="9" type="noConversion"/>
  </si>
  <si>
    <t>项目</t>
    <phoneticPr fontId="9" type="noConversion"/>
  </si>
  <si>
    <t>决算数</t>
  </si>
  <si>
    <t>合计</t>
    <phoneticPr fontId="9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</si>
  <si>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</si>
  <si>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</si>
  <si>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</si>
  <si>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</si>
  <si>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</si>
  <si>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</si>
  <si>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</si>
  <si>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</si>
  <si>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</si>
  <si>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</si>
  <si>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</si>
  <si>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</si>
  <si>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</si>
  <si>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</si>
  <si>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</si>
  <si>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</si>
  <si>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</si>
  <si>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</si>
  <si>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</si>
  <si>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</si>
  <si>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</si>
  <si>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</si>
  <si>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</si>
  <si>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  其他统计抽样调查</t>
    <phoneticPr fontId="9" type="noConversion"/>
  </si>
  <si>
    <t xml:space="preserve">  财政事务</t>
  </si>
  <si>
    <t xml:space="preserve">    信息化建设</t>
  </si>
  <si>
    <t xml:space="preserve">    财政委托业务支出</t>
    <phoneticPr fontId="9" type="noConversion"/>
  </si>
  <si>
    <t xml:space="preserve">    其他财政委托业务支出</t>
    <phoneticPr fontId="9" type="noConversion"/>
  </si>
  <si>
    <t xml:space="preserve">  税收事务</t>
  </si>
  <si>
    <t xml:space="preserve">    其他税收事务支出</t>
    <phoneticPr fontId="9" type="noConversion"/>
  </si>
  <si>
    <t xml:space="preserve">  审计事务</t>
  </si>
  <si>
    <t xml:space="preserve">    审计业务</t>
  </si>
  <si>
    <t xml:space="preserve">    其他审计事务支出</t>
  </si>
  <si>
    <t xml:space="preserve">  人力资源事务</t>
  </si>
  <si>
    <t xml:space="preserve">    公务员履职能力提升</t>
  </si>
  <si>
    <t xml:space="preserve">    其他人力资源事务支出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</si>
  <si>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</si>
  <si>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</si>
  <si>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</si>
  <si>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</si>
  <si>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</si>
  <si>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</si>
  <si>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</si>
  <si>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</si>
  <si>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</si>
  <si>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</si>
  <si>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</si>
  <si>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认证认可监督管理</t>
  </si>
  <si>
    <t xml:space="preserve">    其他质量技术监督与检验检疫事务支出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</si>
  <si>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</si>
  <si>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</si>
  <si>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</si>
  <si>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  <phoneticPr fontId="9" type="noConversion"/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</si>
  <si>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</si>
  <si>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</si>
  <si>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</si>
  <si>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专项业务</t>
    <phoneticPr fontId="9" type="noConversion"/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</si>
  <si>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</si>
  <si>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</si>
  <si>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</si>
  <si>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</si>
  <si>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其他共产党事务支出(款)</t>
  </si>
  <si>
    <t xml:space="preserve">  其他一般公共服务支出(款)</t>
  </si>
  <si>
    <t xml:space="preserve">    其他一般公共服务支出(项)</t>
  </si>
  <si>
    <t>公共安全支出</t>
  </si>
  <si>
    <t xml:space="preserve">   武装警察</t>
    <phoneticPr fontId="9" type="noConversion"/>
  </si>
  <si>
    <r>
      <t xml:space="preserve">   </t>
    </r>
    <r>
      <rPr>
        <sz val="11"/>
        <rFont val="宋体"/>
        <family val="3"/>
        <charset val="134"/>
      </rPr>
      <t>其他武装警察支出</t>
    </r>
    <phoneticPr fontId="9" type="noConversion"/>
  </si>
  <si>
    <t xml:space="preserve">  公安</t>
  </si>
  <si>
    <t xml:space="preserve">    治安管理</t>
  </si>
  <si>
    <t xml:space="preserve">    刑事侦查</t>
    <phoneticPr fontId="9" type="noConversion"/>
  </si>
  <si>
    <t xml:space="preserve">    禁毒管理</t>
    <phoneticPr fontId="9" type="noConversion"/>
  </si>
  <si>
    <t xml:space="preserve">    道路交通管理</t>
  </si>
  <si>
    <t xml:space="preserve">    居民身份证管理</t>
    <phoneticPr fontId="9" type="noConversion"/>
  </si>
  <si>
    <t xml:space="preserve">    拘押收教场所管理</t>
  </si>
  <si>
    <t xml:space="preserve">    其他公安支出</t>
  </si>
  <si>
    <t xml:space="preserve">  检察</t>
  </si>
  <si>
    <t xml:space="preserve">    一般行政管理事务</t>
    <phoneticPr fontId="9" type="noConversion"/>
  </si>
  <si>
    <t xml:space="preserve">  法院</t>
  </si>
  <si>
    <t xml:space="preserve">    案件审判</t>
  </si>
  <si>
    <t xml:space="preserve">    案件执行</t>
  </si>
  <si>
    <t xml:space="preserve">    其他法院支出</t>
  </si>
  <si>
    <t xml:space="preserve">  司法</t>
  </si>
  <si>
    <t xml:space="preserve">    普法宣传</t>
  </si>
  <si>
    <t xml:space="preserve">    法律援助</t>
  </si>
  <si>
    <t xml:space="preserve">    其他司法支出</t>
  </si>
  <si>
    <t xml:space="preserve">  监狱</t>
  </si>
  <si>
    <t xml:space="preserve">    狱政设施建设</t>
  </si>
  <si>
    <t xml:space="preserve">  强制隔离戒毒</t>
  </si>
  <si>
    <t xml:space="preserve">    强制隔离戒毒人员生活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</si>
  <si>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</si>
  <si>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</si>
  <si>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</si>
  <si>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</si>
  <si>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</si>
  <si>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  <phoneticPr fontId="9" type="noConversion"/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</si>
  <si>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</si>
  <si>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</si>
  <si>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</si>
  <si>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</si>
  <si>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</si>
  <si>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</si>
  <si>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</si>
  <si>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初等职业教育</t>
    <phoneticPr fontId="9" type="noConversion"/>
  </si>
  <si>
    <t xml:space="preserve">    中专教育</t>
    <phoneticPr fontId="9" type="noConversion"/>
  </si>
  <si>
    <t xml:space="preserve">    职业高中教育</t>
  </si>
  <si>
    <t xml:space="preserve">    其他职业教育支出</t>
  </si>
  <si>
    <t xml:space="preserve">  进修及培训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</si>
  <si>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</si>
  <si>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</si>
  <si>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</si>
  <si>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其他教育（款）</t>
    <phoneticPr fontId="9" type="noConversion"/>
  </si>
  <si>
    <t xml:space="preserve">    其他教育支出（项）</t>
    <phoneticPr fontId="9" type="noConversion"/>
  </si>
  <si>
    <t>科学技术支出</t>
  </si>
  <si>
    <t xml:space="preserve">  科学技术管理事务</t>
  </si>
  <si>
    <t xml:space="preserve">  技术研究与开发</t>
  </si>
  <si>
    <t xml:space="preserve">    产业技术研究与开发</t>
  </si>
  <si>
    <t xml:space="preserve">  科学技术普及</t>
  </si>
  <si>
    <t xml:space="preserve">    科普活动</t>
  </si>
  <si>
    <t xml:space="preserve">    其他科学技术普及支出</t>
  </si>
  <si>
    <t xml:space="preserve">  其他科学支出（款）</t>
    <phoneticPr fontId="9" type="noConversion"/>
  </si>
  <si>
    <t xml:space="preserve">    其他科学支出（项）</t>
    <phoneticPr fontId="9" type="noConversion"/>
  </si>
  <si>
    <t>文化体育与传媒支出</t>
  </si>
  <si>
    <t xml:space="preserve">  文化</t>
  </si>
  <si>
    <t xml:space="preserve">    图书馆</t>
  </si>
  <si>
    <t xml:space="preserve">    文化创作与保护</t>
    <phoneticPr fontId="9" type="noConversion"/>
  </si>
  <si>
    <t xml:space="preserve">    文化市场管理</t>
    <phoneticPr fontId="9" type="noConversion"/>
  </si>
  <si>
    <t xml:space="preserve">    文化活动</t>
  </si>
  <si>
    <t xml:space="preserve">    群众文化</t>
  </si>
  <si>
    <t xml:space="preserve">    其他文化支出</t>
  </si>
  <si>
    <t xml:space="preserve">  文物</t>
  </si>
  <si>
    <t xml:space="preserve">    文物保护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</si>
  <si>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</si>
  <si>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</si>
  <si>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</si>
  <si>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</si>
  <si>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  体育交流与合作</t>
    <phoneticPr fontId="9" type="noConversion"/>
  </si>
  <si>
    <t xml:space="preserve">    其他体育支出</t>
  </si>
  <si>
    <t xml:space="preserve">  新闻出版广播影视</t>
  </si>
  <si>
    <t xml:space="preserve">    行政运行</t>
    <phoneticPr fontId="9" type="noConversion"/>
  </si>
  <si>
    <t xml:space="preserve">    电影</t>
    <phoneticPr fontId="9" type="noConversion"/>
  </si>
  <si>
    <t xml:space="preserve">    电视</t>
  </si>
  <si>
    <t xml:space="preserve">    其他新闻出版广播影视支出</t>
  </si>
  <si>
    <t xml:space="preserve">  其他文化体育与传媒支出(款)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</si>
  <si>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</si>
  <si>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</si>
  <si>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</si>
  <si>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社会保险经办机构</t>
  </si>
  <si>
    <t xml:space="preserve">    信息化建设</t>
    <phoneticPr fontId="9" type="noConversion"/>
  </si>
  <si>
    <t xml:space="preserve">    公共就业服务及职业技能鉴定机构</t>
    <phoneticPr fontId="9" type="noConversion"/>
  </si>
  <si>
    <t xml:space="preserve">  民政管理事务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</si>
  <si>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</si>
  <si>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</si>
  <si>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</si>
  <si>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</si>
  <si>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</si>
  <si>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机关事业单位基本养老保险缴费支出</t>
  </si>
  <si>
    <t xml:space="preserve">    对机关事业单位基本养老保险基金的补助</t>
  </si>
  <si>
    <t xml:space="preserve">  就业补助</t>
  </si>
  <si>
    <t xml:space="preserve">    其他就业补助支出</t>
  </si>
  <si>
    <t xml:space="preserve">  抚恤</t>
  </si>
  <si>
    <t xml:space="preserve">    伤残抚恤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</si>
  <si>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</si>
  <si>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</si>
  <si>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</si>
  <si>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</si>
  <si>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</si>
  <si>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</si>
  <si>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  其他退役安置</t>
    <phoneticPr fontId="9" type="noConversion"/>
  </si>
  <si>
    <t xml:space="preserve">  社会福利</t>
  </si>
  <si>
    <t xml:space="preserve">    儿童福利</t>
  </si>
  <si>
    <t xml:space="preserve">    殡葬</t>
    <phoneticPr fontId="9" type="noConversion"/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</si>
  <si>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</si>
  <si>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</si>
  <si>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</si>
  <si>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</si>
  <si>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</si>
  <si>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</si>
  <si>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</si>
  <si>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</si>
  <si>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</si>
  <si>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</si>
  <si>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其他自然灾害生活救助支出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</si>
  <si>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</si>
  <si>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</si>
  <si>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</si>
  <si>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</si>
  <si>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</si>
  <si>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</si>
  <si>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</si>
  <si>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</si>
  <si>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</si>
  <si>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</si>
  <si>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</si>
  <si>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</si>
  <si>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</si>
  <si>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</si>
  <si>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</si>
  <si>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</si>
  <si>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</si>
  <si>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</si>
  <si>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</si>
  <si>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</si>
  <si>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</si>
  <si>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</si>
  <si>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</si>
  <si>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</si>
  <si>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</si>
  <si>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</si>
  <si>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</si>
  <si>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妇产医院</t>
    <phoneticPr fontId="9" type="noConversion"/>
  </si>
  <si>
    <t xml:space="preserve">    其他公立医院支出</t>
    <phoneticPr fontId="9" type="noConversion"/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</si>
  <si>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</si>
  <si>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</si>
  <si>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</si>
  <si>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</si>
  <si>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</si>
  <si>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</si>
  <si>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</si>
  <si>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</si>
  <si>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</si>
  <si>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</si>
  <si>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</si>
  <si>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  <phoneticPr fontId="9" type="noConversion"/>
  </si>
  <si>
    <t xml:space="preserve">    其他中医药支出</t>
    <phoneticPr fontId="9" type="noConversion"/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</si>
  <si>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</si>
  <si>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</si>
  <si>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</si>
  <si>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</si>
  <si>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</si>
  <si>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</si>
  <si>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</si>
  <si>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</si>
  <si>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财政对基本医疗保险基金的补助</t>
  </si>
  <si>
    <t xml:space="preserve">    财政对城镇职工基本医疗保险基金的补助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</si>
  <si>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</si>
  <si>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</si>
  <si>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</si>
  <si>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</si>
  <si>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</si>
  <si>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</si>
  <si>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</si>
  <si>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</si>
  <si>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</si>
  <si>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</si>
  <si>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</si>
  <si>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环境保护法规、规划及标准</t>
    <phoneticPr fontId="9" type="noConversion"/>
  </si>
  <si>
    <t xml:space="preserve">    其他环境保护管理事务支出</t>
  </si>
  <si>
    <t xml:space="preserve">  环境监测与监察</t>
    <phoneticPr fontId="9" type="noConversion"/>
  </si>
  <si>
    <t xml:space="preserve">    其他环境监测与监察</t>
    <phoneticPr fontId="9" type="noConversion"/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</si>
  <si>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</si>
  <si>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</si>
  <si>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</si>
  <si>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</si>
  <si>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</si>
  <si>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</si>
  <si>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r>
      <t xml:space="preserve">    </t>
    </r>
    <r>
      <rPr>
        <sz val="11"/>
        <rFont val="宋体"/>
        <family val="3"/>
        <charset val="134"/>
      </rPr>
      <t>生态保护</t>
    </r>
    <phoneticPr fontId="9" type="noConversion"/>
  </si>
  <si>
    <t xml:space="preserve">    农村环境保护</t>
  </si>
  <si>
    <t xml:space="preserve">    其他自然生态保护支出</t>
  </si>
  <si>
    <t xml:space="preserve">  天然林保护</t>
  </si>
  <si>
    <t xml:space="preserve">    森林管护</t>
  </si>
  <si>
    <t xml:space="preserve">    政策性社会性支出补助</t>
  </si>
  <si>
    <t xml:space="preserve">    社会保险补助</t>
    <phoneticPr fontId="9" type="noConversion"/>
  </si>
  <si>
    <t xml:space="preserve">  退耕还林</t>
  </si>
  <si>
    <t xml:space="preserve">    退耕现金</t>
  </si>
  <si>
    <t xml:space="preserve">    退耕还林工程建设</t>
    <phoneticPr fontId="9" type="noConversion"/>
  </si>
  <si>
    <t xml:space="preserve">    其他退耕还林支出</t>
  </si>
  <si>
    <t xml:space="preserve">  污染减排</t>
  </si>
  <si>
    <t xml:space="preserve">    环境监测与信息</t>
  </si>
  <si>
    <t xml:space="preserve">    环境执法监察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</si>
  <si>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</si>
  <si>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</si>
  <si>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</si>
  <si>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</si>
  <si>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其他城乡社区管理事务</t>
    <phoneticPr fontId="9" type="noConversion"/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</si>
  <si>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</si>
  <si>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</si>
  <si>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</si>
  <si>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</si>
  <si>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</si>
  <si>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</si>
  <si>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</si>
  <si>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</si>
  <si>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</si>
  <si>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其他城乡社区支出（款）</t>
    <phoneticPr fontId="9" type="noConversion"/>
  </si>
  <si>
    <t xml:space="preserve">    其他城乡社区支出（项）</t>
    <phoneticPr fontId="9" type="noConversion"/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</si>
  <si>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</si>
  <si>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</si>
  <si>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</si>
  <si>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</si>
  <si>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</si>
  <si>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</si>
  <si>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</si>
  <si>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防灾救灾</t>
  </si>
  <si>
    <t xml:space="preserve">    农业生产支持补贴</t>
  </si>
  <si>
    <t xml:space="preserve">    农业组织化与产业化经营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</si>
  <si>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</si>
  <si>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</si>
  <si>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</si>
  <si>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</si>
  <si>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</si>
  <si>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</si>
  <si>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</si>
  <si>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</si>
  <si>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</si>
  <si>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</si>
  <si>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湿地保护</t>
    <phoneticPr fontId="9" type="noConversion"/>
  </si>
  <si>
    <t xml:space="preserve">    林业产业化</t>
    <phoneticPr fontId="9" type="noConversion"/>
  </si>
  <si>
    <t xml:space="preserve">    林业防灾减灾</t>
    <phoneticPr fontId="9" type="noConversion"/>
  </si>
  <si>
    <t xml:space="preserve">    其他林业支出</t>
  </si>
  <si>
    <t xml:space="preserve">  水利</t>
  </si>
  <si>
    <t xml:space="preserve">    水资源节约管理与保护</t>
    <phoneticPr fontId="9" type="noConversion"/>
  </si>
  <si>
    <t xml:space="preserve">    水利工程建设</t>
  </si>
  <si>
    <t xml:space="preserve">    水利工程运行与维护</t>
  </si>
  <si>
    <t xml:space="preserve">    防汛</t>
  </si>
  <si>
    <t xml:space="preserve">    农田水利</t>
  </si>
  <si>
    <t xml:space="preserve">    大中型水库移民后期扶持专项支出</t>
    <phoneticPr fontId="9" type="noConversion"/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</si>
  <si>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</si>
  <si>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</si>
  <si>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</si>
  <si>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</si>
  <si>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扶贫贷款奖补和贴息</t>
    <phoneticPr fontId="9" type="noConversion"/>
  </si>
  <si>
    <t xml:space="preserve">    其他扶贫支出</t>
  </si>
  <si>
    <t xml:space="preserve">  农业综合开发</t>
  </si>
  <si>
    <t xml:space="preserve">    土地治理</t>
  </si>
  <si>
    <t xml:space="preserve">    产业化发展</t>
    <phoneticPr fontId="9" type="noConversion"/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</si>
  <si>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</si>
  <si>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</si>
  <si>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</si>
  <si>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</si>
  <si>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</si>
  <si>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其他农村综合改革支出</t>
    <phoneticPr fontId="9" type="noConversion"/>
  </si>
  <si>
    <t xml:space="preserve">  普惠金融发展支出</t>
  </si>
  <si>
    <t xml:space="preserve">    支持农村金融机构</t>
    <phoneticPr fontId="9" type="noConversion"/>
  </si>
  <si>
    <t xml:space="preserve">    创业担保贷款贴息</t>
    <phoneticPr fontId="9" type="noConversion"/>
  </si>
  <si>
    <t xml:space="preserve">    涉农贷款增量奖励</t>
  </si>
  <si>
    <t xml:space="preserve">    农业保险保费补贴</t>
  </si>
  <si>
    <t xml:space="preserve">    其他普惠金融发展支出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</si>
  <si>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</si>
  <si>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</si>
  <si>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</si>
  <si>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</si>
  <si>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  <phoneticPr fontId="9" type="noConversion"/>
  </si>
  <si>
    <t xml:space="preserve">    公路养护</t>
  </si>
  <si>
    <t xml:space="preserve">    公路运输管理</t>
    <phoneticPr fontId="9" type="noConversion"/>
  </si>
  <si>
    <t xml:space="preserve">    水路运输管理支出</t>
    <phoneticPr fontId="9" type="noConversion"/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</si>
  <si>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</si>
  <si>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</si>
  <si>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</si>
  <si>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</si>
  <si>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</si>
  <si>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其他交通运输支出(款)</t>
  </si>
  <si>
    <t xml:space="preserve">    车辆购置税</t>
    <phoneticPr fontId="9" type="noConversion"/>
  </si>
  <si>
    <t>资源勘探信息等支出</t>
  </si>
  <si>
    <t xml:space="preserve">  工业和信息产业监管</t>
    <phoneticPr fontId="9" type="noConversion"/>
  </si>
  <si>
    <t xml:space="preserve">    工业和信息产业支持</t>
    <phoneticPr fontId="9" type="noConversion"/>
  </si>
  <si>
    <t xml:space="preserve">  安全生产监管</t>
    <phoneticPr fontId="9" type="noConversion"/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</si>
  <si>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</si>
  <si>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</si>
  <si>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</si>
  <si>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</si>
  <si>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</si>
  <si>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</si>
  <si>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</si>
  <si>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旅游宣传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</si>
  <si>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</si>
  <si>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</si>
  <si>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</si>
  <si>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</si>
  <si>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</si>
  <si>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国土海洋气象等支出</t>
  </si>
  <si>
    <t xml:space="preserve">  国土资源事务</t>
  </si>
  <si>
    <t xml:space="preserve">    地质灾害防治</t>
    <phoneticPr fontId="9" type="noConversion"/>
  </si>
  <si>
    <t xml:space="preserve">    土地资源储备支出</t>
    <phoneticPr fontId="9" type="noConversion"/>
  </si>
  <si>
    <t xml:space="preserve">    地质及矿产资源调查</t>
  </si>
  <si>
    <t>住房保障支出</t>
  </si>
  <si>
    <t xml:space="preserve">  保障性安居工程支出</t>
  </si>
  <si>
    <t xml:space="preserve">    棚户区改造</t>
  </si>
  <si>
    <t xml:space="preserve">    公共租赁住房</t>
  </si>
  <si>
    <t xml:space="preserve">    保障性住房租金补贴</t>
  </si>
  <si>
    <t xml:space="preserve">    其他保障性安居工程支出</t>
  </si>
  <si>
    <t>粮油物资储备支出</t>
  </si>
  <si>
    <t xml:space="preserve">  粮油事务</t>
  </si>
  <si>
    <t xml:space="preserve">    粮食财务挂账利息补贴</t>
  </si>
  <si>
    <t xml:space="preserve">    其他粮油事务支出</t>
  </si>
  <si>
    <t xml:space="preserve">  粮油储备</t>
  </si>
  <si>
    <t xml:space="preserve">    储备粮油补贴</t>
    <phoneticPr fontId="9" type="noConversion"/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</si>
  <si>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</si>
  <si>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</si>
  <si>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</si>
  <si>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</si>
  <si>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</si>
  <si>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r>
      <t>表</t>
    </r>
    <r>
      <rPr>
        <sz val="12"/>
        <color indexed="8"/>
        <rFont val="Arial"/>
        <family val="2"/>
      </rPr>
      <t>5</t>
    </r>
    <phoneticPr fontId="9" type="noConversion"/>
  </si>
  <si>
    <t>2018年本级一般公共预算基本支出经济分类决算表（试编）</t>
    <phoneticPr fontId="9" type="noConversion"/>
  </si>
  <si>
    <t>科目名称</t>
  </si>
  <si>
    <t>决算数( 试编 )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</si>
  <si>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</si>
  <si>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</si>
  <si>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</si>
  <si>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</si>
  <si>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</si>
  <si>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</si>
  <si>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</si>
  <si>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</si>
  <si>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</si>
  <si>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</si>
  <si>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</si>
  <si>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</si>
  <si>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</si>
  <si>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</si>
  <si>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</si>
  <si>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</si>
  <si>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</si>
  <si>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</si>
  <si>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</si>
  <si>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</si>
  <si>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</si>
  <si>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</si>
  <si>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</si>
  <si>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</si>
  <si>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</si>
  <si>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</si>
  <si>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</si>
  <si>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</si>
  <si>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</si>
  <si>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</si>
  <si>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</si>
  <si>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</si>
  <si>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</si>
  <si>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</si>
  <si>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</si>
  <si>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</si>
  <si>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</si>
  <si>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</si>
  <si>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</si>
  <si>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</si>
  <si>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</si>
  <si>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</si>
  <si>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</si>
  <si>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</si>
  <si>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</si>
  <si>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</si>
  <si>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</si>
  <si>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</si>
  <si>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</si>
  <si>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</si>
  <si>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</si>
  <si>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</si>
  <si>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</si>
  <si>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</si>
  <si>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</si>
  <si>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</si>
  <si>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</si>
  <si>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</si>
  <si>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注：按照财政部规定，本表尚处于试编阶段。</t>
    <phoneticPr fontId="9" type="noConversion"/>
  </si>
  <si>
    <t>表6</t>
    <phoneticPr fontId="9" type="noConversion"/>
  </si>
  <si>
    <r>
      <t>石泉县201</t>
    </r>
    <r>
      <rPr>
        <b/>
        <sz val="20"/>
        <color indexed="8"/>
        <rFont val="方正小标宋简体"/>
        <family val="4"/>
        <charset val="134"/>
      </rPr>
      <t>8</t>
    </r>
    <r>
      <rPr>
        <b/>
        <sz val="20"/>
        <color indexed="8"/>
        <rFont val="方正小标宋简体"/>
        <family val="4"/>
        <charset val="134"/>
      </rPr>
      <t>年全县一般公共预算收支平衡情况表</t>
    </r>
    <phoneticPr fontId="9" type="noConversion"/>
  </si>
  <si>
    <t>金  额</t>
    <phoneticPr fontId="9" type="noConversion"/>
  </si>
  <si>
    <t>全县地方一般公共预算收入</t>
    <phoneticPr fontId="9" type="noConversion"/>
  </si>
  <si>
    <t>全县地方一般公共预算支出</t>
    <phoneticPr fontId="9" type="noConversion"/>
  </si>
  <si>
    <t>转移性收入</t>
    <phoneticPr fontId="9" type="noConversion"/>
  </si>
  <si>
    <t>上解支出</t>
    <phoneticPr fontId="9" type="noConversion"/>
  </si>
  <si>
    <t>政府债券收入</t>
    <phoneticPr fontId="9" type="noConversion"/>
  </si>
  <si>
    <t>政府债务还本支出</t>
    <phoneticPr fontId="9" type="noConversion"/>
  </si>
  <si>
    <t>上年结余</t>
    <phoneticPr fontId="9" type="noConversion"/>
  </si>
  <si>
    <t>调入资金等</t>
    <phoneticPr fontId="9" type="noConversion"/>
  </si>
  <si>
    <t>收入总计</t>
    <phoneticPr fontId="9" type="noConversion"/>
  </si>
  <si>
    <t>支出总计</t>
    <phoneticPr fontId="9" type="noConversion"/>
  </si>
  <si>
    <t>年终结余</t>
    <phoneticPr fontId="9" type="noConversion"/>
  </si>
  <si>
    <r>
      <t xml:space="preserve">减： </t>
    </r>
    <r>
      <rPr>
        <sz val="12"/>
        <rFont val="宋体"/>
        <family val="3"/>
        <charset val="134"/>
      </rPr>
      <t>结转下年支出</t>
    </r>
    <phoneticPr fontId="9" type="noConversion"/>
  </si>
  <si>
    <t>年终净结余</t>
    <phoneticPr fontId="9" type="noConversion"/>
  </si>
  <si>
    <t xml:space="preserve">   其中：当年结余</t>
    <phoneticPr fontId="9" type="noConversion"/>
  </si>
  <si>
    <t>表7</t>
    <phoneticPr fontId="9" type="noConversion"/>
  </si>
  <si>
    <r>
      <t>石泉县201</t>
    </r>
    <r>
      <rPr>
        <b/>
        <sz val="20"/>
        <color indexed="8"/>
        <rFont val="方正小标宋简体"/>
        <family val="4"/>
        <charset val="134"/>
      </rPr>
      <t>8</t>
    </r>
    <r>
      <rPr>
        <b/>
        <sz val="20"/>
        <color indexed="8"/>
        <rFont val="方正小标宋简体"/>
        <family val="4"/>
        <charset val="134"/>
      </rPr>
      <t>年本级一般公共预算收支平衡情况表</t>
    </r>
    <phoneticPr fontId="9" type="noConversion"/>
  </si>
  <si>
    <t>结转下年支出</t>
    <phoneticPr fontId="9" type="noConversion"/>
  </si>
  <si>
    <t>表8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</si>
  <si>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年一般公共预算专项转移支付情况表</t>
    </r>
    <phoneticPr fontId="9" type="noConversion"/>
  </si>
  <si>
    <t>合计</t>
  </si>
  <si>
    <t>县本级</t>
  </si>
  <si>
    <t>镇级</t>
  </si>
  <si>
    <t>九、医疗卫生与计划生育</t>
  </si>
  <si>
    <t>十四、资源勘探信息等支出</t>
  </si>
  <si>
    <t>十七、国土海洋气象等支出</t>
  </si>
  <si>
    <t>十八、住房保障支出</t>
  </si>
  <si>
    <t>十九、粮油物资储备支出</t>
  </si>
  <si>
    <t>二十、其他支出</t>
  </si>
  <si>
    <t>表9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</si>
  <si>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年地方政府一般债务限额和余额情况表</t>
    </r>
    <phoneticPr fontId="9" type="noConversion"/>
  </si>
  <si>
    <t>单位:万元</t>
  </si>
  <si>
    <t>级次</t>
    <phoneticPr fontId="9" type="noConversion"/>
  </si>
  <si>
    <t>一般债务</t>
    <phoneticPr fontId="9" type="noConversion"/>
  </si>
  <si>
    <t>专项债务</t>
    <phoneticPr fontId="9" type="noConversion"/>
  </si>
  <si>
    <t>限额</t>
    <phoneticPr fontId="9" type="noConversion"/>
  </si>
  <si>
    <t>余额</t>
    <phoneticPr fontId="9" type="noConversion"/>
  </si>
  <si>
    <t>石泉县</t>
    <phoneticPr fontId="9" type="noConversion"/>
  </si>
  <si>
    <t>表10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</si>
  <si>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年政府性基金预算收入决算表</t>
    </r>
    <phoneticPr fontId="9" type="noConversion"/>
  </si>
  <si>
    <r>
      <t>201</t>
    </r>
    <r>
      <rPr>
        <sz val="12"/>
        <rFont val="宋体"/>
        <family val="3"/>
        <charset val="134"/>
      </rPr>
      <t>7</t>
    </r>
    <r>
      <rPr>
        <sz val="11"/>
        <color theme="1"/>
        <rFont val="等线"/>
        <family val="2"/>
        <scheme val="minor"/>
      </rPr>
      <t>年
决算数</t>
    </r>
    <phoneticPr fontId="9" type="noConversion"/>
  </si>
  <si>
    <r>
      <t>201</t>
    </r>
    <r>
      <rPr>
        <sz val="12"/>
        <rFont val="宋体"/>
        <family val="3"/>
        <charset val="134"/>
      </rPr>
      <t>8</t>
    </r>
    <r>
      <rPr>
        <sz val="11"/>
        <color theme="1"/>
        <rFont val="等线"/>
        <family val="2"/>
        <scheme val="minor"/>
      </rPr>
      <t>年</t>
    </r>
    <phoneticPr fontId="9" type="noConversion"/>
  </si>
  <si>
    <t>完成调整预算%</t>
    <phoneticPr fontId="9" type="noConversion"/>
  </si>
  <si>
    <t>调整    预算数</t>
    <phoneticPr fontId="9" type="noConversion"/>
  </si>
  <si>
    <t>一、农网还贷资金收入</t>
  </si>
  <si>
    <t>二、新型墙体材料专项基金收入</t>
  </si>
  <si>
    <t>三、国有土地收益基金收入</t>
  </si>
  <si>
    <t>四、国有土地使用权出让收入</t>
  </si>
  <si>
    <t>五、城市基础设施配套费收入</t>
  </si>
  <si>
    <t>六、车辆通行费</t>
  </si>
  <si>
    <t>七、污水处理费收入</t>
  </si>
  <si>
    <t>八、其他政府性基金收入</t>
  </si>
  <si>
    <t>上年结余收入</t>
    <phoneticPr fontId="9" type="noConversion"/>
  </si>
  <si>
    <t>上级补助收入</t>
    <phoneticPr fontId="9" type="noConversion"/>
  </si>
  <si>
    <t>基金收入总计</t>
    <phoneticPr fontId="9" type="noConversion"/>
  </si>
  <si>
    <t>表11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</si>
  <si>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年政府性基金预算支出决算表</t>
    </r>
    <phoneticPr fontId="9" type="noConversion"/>
  </si>
  <si>
    <t>完成调整   预算%</t>
    <phoneticPr fontId="9" type="noConversion"/>
  </si>
  <si>
    <t>调整        预算数</t>
    <phoneticPr fontId="9" type="noConversion"/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</si>
  <si>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</si>
  <si>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</si>
  <si>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</si>
  <si>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</si>
  <si>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</si>
  <si>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</si>
  <si>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七、资源勘探电力信息等支出</t>
  </si>
  <si>
    <t>八、商业服务业等支出</t>
  </si>
  <si>
    <t>九、其他支出</t>
  </si>
  <si>
    <t>十、债务付息支出</t>
  </si>
  <si>
    <t>十一、债务发行费支出</t>
    <phoneticPr fontId="9" type="noConversion"/>
  </si>
  <si>
    <t>调出资金</t>
    <phoneticPr fontId="9" type="noConversion"/>
  </si>
  <si>
    <t>政府债券还本支出</t>
    <phoneticPr fontId="9" type="noConversion"/>
  </si>
  <si>
    <t>基金支出总计</t>
    <phoneticPr fontId="9" type="noConversion"/>
  </si>
  <si>
    <t>表12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</si>
  <si>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年本级政府性基金预算收入决算表</t>
    </r>
    <phoneticPr fontId="9" type="noConversion"/>
  </si>
  <si>
    <t>备注</t>
    <phoneticPr fontId="9" type="noConversion"/>
  </si>
  <si>
    <t>表13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</si>
  <si>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年本级政府性基金预算支出决算表</t>
    </r>
    <phoneticPr fontId="9" type="noConversion"/>
  </si>
  <si>
    <t>项      目</t>
  </si>
  <si>
    <t xml:space="preserve">    大中型水库移民后期扶持基金支出</t>
  </si>
  <si>
    <t xml:space="preserve">     小型水库移民扶助基金及对应专项债务收入安排的支出</t>
    <phoneticPr fontId="9" type="noConversion"/>
  </si>
  <si>
    <t xml:space="preserve">        基础设施建设和经济发展</t>
  </si>
  <si>
    <t xml:space="preserve">    国有土地使用权出让收入安排的支出</t>
  </si>
  <si>
    <t xml:space="preserve">        征地和拆迁补偿支出</t>
  </si>
  <si>
    <t xml:space="preserve">        土地开发支出</t>
  </si>
  <si>
    <t xml:space="preserve">        土地出让业务支出</t>
  </si>
  <si>
    <t xml:space="preserve">        其他国有土地使用权出让收入安排的支出</t>
  </si>
  <si>
    <t xml:space="preserve">    城市基础设施配套费安排的支出</t>
  </si>
  <si>
    <t xml:space="preserve">     大中型水库库区基金及对应专项债务收入安排的支出</t>
    <phoneticPr fontId="9" type="noConversion"/>
  </si>
  <si>
    <t>七、资源勘探信息等支出</t>
  </si>
  <si>
    <r>
      <t xml:space="preserve">  </t>
    </r>
    <r>
      <rPr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旅游发展基金支出</t>
    </r>
    <phoneticPr fontId="9" type="noConversion"/>
  </si>
  <si>
    <t xml:space="preserve">    彩票公益金安排的支出</t>
  </si>
  <si>
    <t xml:space="preserve">        用于社会福利的彩票公益金支出</t>
  </si>
  <si>
    <t xml:space="preserve">    地方政府专项债务付息支出</t>
  </si>
  <si>
    <t xml:space="preserve">        国有土地使用权出让金债务付息支出</t>
  </si>
  <si>
    <t>表14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</si>
  <si>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年政府性基金转移支付情况表</t>
    </r>
    <phoneticPr fontId="9" type="noConversion"/>
  </si>
  <si>
    <t>国家电影事业发展专项资金收入</t>
    <phoneticPr fontId="9" type="noConversion"/>
  </si>
  <si>
    <t>大中型水库移民后期扶持基金收入</t>
    <phoneticPr fontId="9" type="noConversion"/>
  </si>
  <si>
    <t>小型水库移民扶助基金收入</t>
    <phoneticPr fontId="9" type="noConversion"/>
  </si>
  <si>
    <t>大中型水库库区基金收入</t>
    <phoneticPr fontId="9" type="noConversion"/>
  </si>
  <si>
    <t>国家重大水利工程建设基金收入</t>
    <phoneticPr fontId="9" type="noConversion"/>
  </si>
  <si>
    <t>国有土地使用权出让收入</t>
  </si>
  <si>
    <t>民航发展基金收入</t>
    <phoneticPr fontId="9" type="noConversion"/>
  </si>
  <si>
    <t>新型墙体材料专项基金收入</t>
    <phoneticPr fontId="9" type="noConversion"/>
  </si>
  <si>
    <t>旅游发展基金收入</t>
    <phoneticPr fontId="9" type="noConversion"/>
  </si>
  <si>
    <t>彩票发行机构和彩票销售机构的业务费用</t>
    <phoneticPr fontId="9" type="noConversion"/>
  </si>
  <si>
    <t>彩票公益金收入</t>
    <phoneticPr fontId="9" type="noConversion"/>
  </si>
  <si>
    <t>表15</t>
    <phoneticPr fontId="9" type="noConversion"/>
  </si>
  <si>
    <t>项        目</t>
  </si>
  <si>
    <t>一、利润收入</t>
  </si>
  <si>
    <t>二、股利、股息收入</t>
  </si>
  <si>
    <t>三、产权转让收入</t>
  </si>
  <si>
    <t>四、其他国有资本经营预算收入</t>
    <phoneticPr fontId="9" type="noConversion"/>
  </si>
  <si>
    <t>本年收入合计</t>
    <phoneticPr fontId="9" type="noConversion"/>
  </si>
  <si>
    <t>收 入 总 计</t>
  </si>
  <si>
    <t>表16</t>
    <phoneticPr fontId="9" type="noConversion"/>
  </si>
  <si>
    <t>一、解决历史遗留问题及改革成本支出</t>
  </si>
  <si>
    <t>二、国有企业资本金注入</t>
  </si>
  <si>
    <t>三、国有企业政策性补贴</t>
  </si>
  <si>
    <t>四、其他国有资本经营预算支出</t>
    <phoneticPr fontId="9" type="noConversion"/>
  </si>
  <si>
    <t>本年支出合计</t>
    <phoneticPr fontId="9" type="noConversion"/>
  </si>
  <si>
    <t>补助支出</t>
    <phoneticPr fontId="9" type="noConversion"/>
  </si>
  <si>
    <t>支 出 总 计</t>
  </si>
  <si>
    <t>表17</t>
    <phoneticPr fontId="9" type="noConversion"/>
  </si>
  <si>
    <t>表18</t>
    <phoneticPr fontId="9" type="noConversion"/>
  </si>
  <si>
    <t>表19</t>
    <phoneticPr fontId="9" type="noConversion"/>
  </si>
  <si>
    <t>石泉县2018年国有资本经营预算转移支付情况表</t>
    <phoneticPr fontId="9" type="noConversion"/>
  </si>
  <si>
    <t>合  计</t>
    <phoneticPr fontId="9" type="noConversion"/>
  </si>
  <si>
    <t>解决历史遗留问题及改革成本支出</t>
    <phoneticPr fontId="9" type="noConversion"/>
  </si>
  <si>
    <t>国有企业资本金注入</t>
    <phoneticPr fontId="9" type="noConversion"/>
  </si>
  <si>
    <t>表20</t>
    <phoneticPr fontId="9" type="noConversion"/>
  </si>
  <si>
    <t>表21</t>
    <phoneticPr fontId="9" type="noConversion"/>
  </si>
  <si>
    <r>
      <t>石泉县201</t>
    </r>
    <r>
      <rPr>
        <b/>
        <sz val="20"/>
        <rFont val="方正小标宋简体"/>
        <family val="4"/>
        <charset val="134"/>
      </rPr>
      <t>8</t>
    </r>
    <r>
      <rPr>
        <b/>
        <sz val="20"/>
        <rFont val="方正小标宋简体"/>
        <family val="4"/>
        <charset val="134"/>
      </rPr>
      <t>年社会保险基金预算支出决算表</t>
    </r>
    <phoneticPr fontId="9" type="noConversion"/>
  </si>
  <si>
    <t>表22</t>
    <phoneticPr fontId="1" type="noConversion"/>
  </si>
  <si>
    <t>表23</t>
    <phoneticPr fontId="1" type="noConversion"/>
  </si>
  <si>
    <t>表24</t>
    <phoneticPr fontId="1" type="noConversion"/>
  </si>
  <si>
    <t>表25</t>
    <phoneticPr fontId="1" type="noConversion"/>
  </si>
  <si>
    <t>表26</t>
    <phoneticPr fontId="1" type="noConversion"/>
  </si>
  <si>
    <t>表27</t>
    <phoneticPr fontId="1" type="noConversion"/>
  </si>
  <si>
    <t>表28</t>
    <phoneticPr fontId="1" type="noConversion"/>
  </si>
  <si>
    <t>表29</t>
    <phoneticPr fontId="1" type="noConversion"/>
  </si>
  <si>
    <r>
      <t>表3</t>
    </r>
    <r>
      <rPr>
        <sz val="12"/>
        <rFont val="宋体"/>
        <family val="3"/>
        <charset val="134"/>
      </rPr>
      <t>0</t>
    </r>
    <phoneticPr fontId="1" type="noConversion"/>
  </si>
  <si>
    <r>
      <t>表3</t>
    </r>
    <r>
      <rPr>
        <sz val="12"/>
        <rFont val="宋体"/>
        <family val="3"/>
        <charset val="134"/>
      </rPr>
      <t>1</t>
    </r>
    <phoneticPr fontId="1" type="noConversion"/>
  </si>
  <si>
    <t>22</t>
    <phoneticPr fontId="9" type="noConversion"/>
  </si>
  <si>
    <t>23</t>
    <phoneticPr fontId="1" type="noConversion"/>
  </si>
  <si>
    <t>24</t>
  </si>
  <si>
    <t>25</t>
  </si>
  <si>
    <t>26</t>
  </si>
  <si>
    <t>27</t>
  </si>
  <si>
    <t>28</t>
  </si>
  <si>
    <t>29</t>
  </si>
  <si>
    <t>30</t>
  </si>
  <si>
    <t>31</t>
  </si>
  <si>
    <t>二、2019年上半年财政预算执行情况报表</t>
    <phoneticPr fontId="9" type="noConversion"/>
  </si>
  <si>
    <t>石泉县2018年财政决算公开报表及   2019年上半年财政预算执行情况报表</t>
    <phoneticPr fontId="9" type="noConversion"/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</si>
</sst>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_);[Red]\(#,##0\)"/>
    <numFmt numFmtId="179" formatCode="#,##0.00_ "/>
    <numFmt numFmtId="180" formatCode="0_ "/>
    <numFmt numFmtId="181" formatCode="0;_"/>
    <numFmt numFmtId="182" formatCode="0.00_);[Red]\(0.00\)"/>
    <numFmt numFmtId="183" formatCode="#,##0;\-#,##0;&quot;-&quot;"/>
    <numFmt numFmtId="184" formatCode="#,##0;\(#,##0\)"/>
    <numFmt numFmtId="185" formatCode="_-&quot;$&quot;* #,##0_-;\-&quot;$&quot;* #,##0_-;_-&quot;$&quot;* &quot;-&quot;_-;_-@_-"/>
    <numFmt numFmtId="186" formatCode="_(&quot;$&quot;* #,##0.00_);_(&quot;$&quot;* \(#,##0.00\);_(&quot;$&quot;* &quot;-&quot;??_);_(@_)"/>
    <numFmt numFmtId="187" formatCode="\$#,##0.00;\(\$#,##0.00\)"/>
    <numFmt numFmtId="188" formatCode="\$#,##0;\(\$#,##0\)"/>
    <numFmt numFmtId="189" formatCode="#,##0.0000"/>
    <numFmt numFmtId="190" formatCode="&quot;$&quot;#,##0;[Red]\-&quot;$&quot;#,##0"/>
    <numFmt numFmtId="191" formatCode="#,##0.000"/>
    <numFmt numFmtId="192" formatCode="&quot;$&quot;#,##0;\-&quot;$&quot;#,##0"/>
    <numFmt numFmtId="193" formatCode="0.0"/>
  </numFmts>
  <fonts count="6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20"/>
      <name val="方正小标宋简体"/>
      <family val="3"/>
      <charset val="134"/>
    </font>
    <font>
      <b/>
      <sz val="20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方正小标宋简体"/>
      <family val="3"/>
      <charset val="134"/>
    </font>
    <font>
      <b/>
      <sz val="11"/>
      <color theme="1"/>
      <name val="等线"/>
      <family val="2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  <font>
      <b/>
      <sz val="11"/>
      <color theme="1"/>
      <name val="黑体"/>
      <family val="3"/>
      <charset val="134"/>
    </font>
    <font>
      <sz val="12"/>
      <name val="黑体"/>
      <family val="3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b/>
      <sz val="28"/>
      <name val="仿宋_GB2312"/>
      <family val="3"/>
      <charset val="134"/>
    </font>
    <font>
      <b/>
      <sz val="18"/>
      <name val="仿宋_GB2312"/>
      <family val="3"/>
      <charset val="134"/>
    </font>
    <font>
      <sz val="11"/>
      <name val="宋体"/>
      <family val="3"/>
      <charset val="134"/>
    </font>
    <font>
      <b/>
      <sz val="20"/>
      <name val="方正小标宋简体"/>
      <family val="4"/>
      <charset val="134"/>
    </font>
    <font>
      <sz val="12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Arial"/>
      <family val="2"/>
    </font>
    <font>
      <sz val="10"/>
      <name val="Helv"/>
      <family val="2"/>
    </font>
    <font>
      <b/>
      <sz val="18"/>
      <name val="方正小标宋简体"/>
      <family val="4"/>
      <charset val="134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name val="方正小标宋简体"/>
      <family val="4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b/>
      <sz val="20"/>
      <color theme="1"/>
      <name val="方正小标宋简体"/>
      <family val="4"/>
      <charset val="134"/>
    </font>
    <font>
      <b/>
      <sz val="20"/>
      <color indexed="8"/>
      <name val="方正小标宋简体"/>
      <family val="4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黑体"/>
      <family val="3"/>
      <charset val="134"/>
    </font>
    <font>
      <sz val="10"/>
      <name val="仿宋_GB2312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2"/>
      <name val="官帕眉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sz val="12"/>
      <name val="Courier"/>
      <family val="3"/>
    </font>
    <font>
      <sz val="12"/>
      <color theme="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1">
    <xf numFmtId="0" fontId="0" fillId="0" borderId="0"/>
    <xf numFmtId="0" fontId="7" fillId="0" borderId="0">
      <alignment vertical="center"/>
    </xf>
    <xf numFmtId="0" fontId="11" fillId="0" borderId="0"/>
    <xf numFmtId="0" fontId="11" fillId="0" borderId="0"/>
    <xf numFmtId="0" fontId="7" fillId="0" borderId="0"/>
    <xf numFmtId="0" fontId="36" fillId="0" borderId="0" applyBorder="0"/>
    <xf numFmtId="0" fontId="37" fillId="0" borderId="0"/>
    <xf numFmtId="0" fontId="9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36" fillId="0" borderId="0"/>
    <xf numFmtId="0" fontId="36" fillId="0" borderId="0"/>
    <xf numFmtId="0" fontId="53" fillId="0" borderId="0"/>
    <xf numFmtId="0" fontId="36" fillId="0" borderId="0"/>
    <xf numFmtId="0" fontId="36" fillId="0" borderId="0"/>
    <xf numFmtId="0" fontId="53" fillId="0" borderId="0"/>
    <xf numFmtId="0" fontId="36" fillId="0" borderId="0"/>
    <xf numFmtId="0" fontId="36" fillId="0" borderId="0"/>
    <xf numFmtId="0" fontId="53" fillId="0" borderId="0"/>
    <xf numFmtId="0" fontId="7" fillId="0" borderId="0"/>
    <xf numFmtId="0" fontId="53" fillId="0" borderId="0"/>
    <xf numFmtId="0" fontId="36" fillId="0" borderId="0"/>
    <xf numFmtId="183" fontId="40" fillId="0" borderId="0" applyFill="0" applyBorder="0" applyAlignment="0"/>
    <xf numFmtId="0" fontId="40" fillId="0" borderId="0" applyNumberFormat="0" applyFill="0" applyBorder="0" applyAlignment="0" applyProtection="0">
      <alignment vertical="top"/>
    </xf>
    <xf numFmtId="41" fontId="36" fillId="0" borderId="0" applyFont="0" applyFill="0" applyBorder="0" applyAlignment="0" applyProtection="0"/>
    <xf numFmtId="184" fontId="54" fillId="0" borderId="0"/>
    <xf numFmtId="43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54" fillId="0" borderId="0"/>
    <xf numFmtId="0" fontId="55" fillId="0" borderId="0" applyProtection="0"/>
    <xf numFmtId="188" fontId="54" fillId="0" borderId="0"/>
    <xf numFmtId="2" fontId="55" fillId="0" borderId="0" applyProtection="0"/>
    <xf numFmtId="0" fontId="56" fillId="0" borderId="11" applyNumberFormat="0" applyAlignment="0" applyProtection="0">
      <alignment horizontal="left" vertical="center"/>
    </xf>
    <xf numFmtId="0" fontId="56" fillId="0" borderId="7">
      <alignment horizontal="left" vertical="center"/>
    </xf>
    <xf numFmtId="0" fontId="57" fillId="0" borderId="0" applyProtection="0"/>
    <xf numFmtId="0" fontId="56" fillId="0" borderId="0" applyProtection="0"/>
    <xf numFmtId="37" fontId="58" fillId="0" borderId="0"/>
    <xf numFmtId="0" fontId="59" fillId="0" borderId="0"/>
    <xf numFmtId="0" fontId="60" fillId="0" borderId="0"/>
    <xf numFmtId="1" fontId="36" fillId="0" borderId="0"/>
    <xf numFmtId="0" fontId="61" fillId="0" borderId="0" applyNumberFormat="0" applyFill="0" applyBorder="0" applyAlignment="0" applyProtection="0"/>
    <xf numFmtId="0" fontId="55" fillId="0" borderId="12" applyProtection="0"/>
    <xf numFmtId="9" fontId="7" fillId="0" borderId="0" applyFont="0" applyFill="0" applyBorder="0" applyAlignment="0" applyProtection="0">
      <alignment vertical="center"/>
    </xf>
    <xf numFmtId="0" fontId="29" fillId="0" borderId="1">
      <alignment horizontal="distributed" vertical="center" wrapText="1"/>
    </xf>
    <xf numFmtId="0" fontId="62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64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6" fillId="0" borderId="0"/>
    <xf numFmtId="41" fontId="7" fillId="0" borderId="0" applyFont="0" applyFill="0" applyBorder="0" applyAlignment="0" applyProtection="0"/>
    <xf numFmtId="4" fontId="6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3" fillId="0" borderId="0"/>
    <xf numFmtId="1" fontId="29" fillId="0" borderId="1">
      <alignment vertical="center"/>
      <protection locked="0"/>
    </xf>
    <xf numFmtId="0" fontId="67" fillId="0" borderId="0"/>
    <xf numFmtId="193" fontId="29" fillId="0" borderId="1">
      <alignment vertical="center"/>
      <protection locked="0"/>
    </xf>
    <xf numFmtId="0" fontId="36" fillId="0" borderId="0"/>
  </cellStyleXfs>
  <cellXfs count="33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7" fillId="0" borderId="0" xfId="1" applyAlignment="1">
      <alignment horizontal="center" vertical="center"/>
    </xf>
    <xf numFmtId="0" fontId="11" fillId="0" borderId="0" xfId="2"/>
    <xf numFmtId="0" fontId="0" fillId="0" borderId="0" xfId="2" applyFont="1"/>
    <xf numFmtId="0" fontId="0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left" vertical="center" wrapText="1"/>
    </xf>
    <xf numFmtId="0" fontId="11" fillId="0" borderId="1" xfId="2" applyBorder="1" applyAlignment="1">
      <alignment horizontal="left" vertical="center" wrapText="1"/>
    </xf>
    <xf numFmtId="0" fontId="14" fillId="0" borderId="1" xfId="3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5" fillId="0" borderId="0" xfId="2" applyFont="1"/>
    <xf numFmtId="0" fontId="15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0" fontId="14" fillId="0" borderId="0" xfId="2" applyFont="1"/>
    <xf numFmtId="0" fontId="13" fillId="0" borderId="0" xfId="2" applyFont="1" applyAlignment="1">
      <alignment horizontal="left" vertical="center"/>
    </xf>
    <xf numFmtId="0" fontId="11" fillId="0" borderId="0" xfId="2" applyAlignment="1">
      <alignment horizontal="left"/>
    </xf>
    <xf numFmtId="0" fontId="16" fillId="0" borderId="0" xfId="2" applyFont="1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0" fontId="0" fillId="0" borderId="1" xfId="2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/>
    <xf numFmtId="0" fontId="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indent="1"/>
    </xf>
    <xf numFmtId="176" fontId="19" fillId="0" borderId="2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10" fontId="23" fillId="0" borderId="1" xfId="2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177" fontId="0" fillId="0" borderId="1" xfId="2" applyNumberFormat="1" applyFont="1" applyBorder="1" applyAlignment="1">
      <alignment horizontal="center" vertical="center" wrapText="1"/>
    </xf>
    <xf numFmtId="177" fontId="14" fillId="0" borderId="1" xfId="2" applyNumberFormat="1" applyFont="1" applyBorder="1" applyAlignment="1">
      <alignment horizontal="center" vertical="center" wrapText="1"/>
    </xf>
    <xf numFmtId="177" fontId="15" fillId="0" borderId="1" xfId="2" applyNumberFormat="1" applyFont="1" applyBorder="1" applyAlignment="1">
      <alignment horizontal="center" vertical="center" wrapText="1"/>
    </xf>
    <xf numFmtId="177" fontId="11" fillId="0" borderId="0" xfId="2" applyNumberFormat="1"/>
    <xf numFmtId="177" fontId="13" fillId="0" borderId="0" xfId="2" applyNumberFormat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29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29" fillId="2" borderId="1" xfId="1" applyFont="1" applyFill="1" applyBorder="1">
      <alignment vertical="center"/>
    </xf>
    <xf numFmtId="0" fontId="16" fillId="0" borderId="1" xfId="1" applyFont="1" applyBorder="1" applyAlignment="1">
      <alignment horizontal="center" vertical="center" wrapText="1"/>
    </xf>
    <xf numFmtId="0" fontId="26" fillId="0" borderId="0" xfId="4" applyFont="1" applyFill="1" applyAlignment="1">
      <alignment horizontal="left" vertical="center"/>
    </xf>
    <xf numFmtId="0" fontId="7" fillId="0" borderId="0" xfId="4" applyFill="1"/>
    <xf numFmtId="0" fontId="7" fillId="0" borderId="0" xfId="4"/>
    <xf numFmtId="0" fontId="31" fillId="0" borderId="0" xfId="4" applyFont="1" applyFill="1" applyAlignment="1">
      <alignment horizontal="center" vertical="center"/>
    </xf>
    <xf numFmtId="0" fontId="31" fillId="0" borderId="0" xfId="4" applyFont="1" applyFill="1" applyAlignment="1">
      <alignment horizontal="right" vertical="center"/>
    </xf>
    <xf numFmtId="0" fontId="32" fillId="0" borderId="6" xfId="4" applyFont="1" applyFill="1" applyBorder="1" applyAlignment="1">
      <alignment horizontal="center" vertical="center" wrapText="1"/>
    </xf>
    <xf numFmtId="0" fontId="32" fillId="0" borderId="1" xfId="4" applyFont="1" applyFill="1" applyBorder="1" applyAlignment="1">
      <alignment horizontal="left" vertical="center" wrapText="1"/>
    </xf>
    <xf numFmtId="178" fontId="32" fillId="0" borderId="1" xfId="4" applyNumberFormat="1" applyFont="1" applyFill="1" applyBorder="1" applyAlignment="1">
      <alignment horizontal="center" vertical="center" wrapText="1"/>
    </xf>
    <xf numFmtId="177" fontId="32" fillId="0" borderId="1" xfId="4" applyNumberFormat="1" applyFont="1" applyFill="1" applyBorder="1" applyAlignment="1">
      <alignment horizontal="center" vertical="center" wrapText="1"/>
    </xf>
    <xf numFmtId="179" fontId="32" fillId="0" borderId="1" xfId="4" applyNumberFormat="1" applyFont="1" applyFill="1" applyBorder="1" applyAlignment="1">
      <alignment horizontal="center" vertical="center" wrapText="1"/>
    </xf>
    <xf numFmtId="0" fontId="35" fillId="0" borderId="0" xfId="4" applyFont="1" applyFill="1"/>
    <xf numFmtId="0" fontId="35" fillId="0" borderId="0" xfId="4" applyFont="1"/>
    <xf numFmtId="0" fontId="31" fillId="0" borderId="1" xfId="4" applyFont="1" applyFill="1" applyBorder="1" applyAlignment="1">
      <alignment horizontal="left" vertical="center" wrapText="1"/>
    </xf>
    <xf numFmtId="178" fontId="31" fillId="0" borderId="1" xfId="4" applyNumberFormat="1" applyFont="1" applyFill="1" applyBorder="1" applyAlignment="1">
      <alignment horizontal="center" vertical="center" wrapText="1"/>
    </xf>
    <xf numFmtId="179" fontId="31" fillId="0" borderId="1" xfId="4" applyNumberFormat="1" applyFont="1" applyFill="1" applyBorder="1" applyAlignment="1">
      <alignment horizontal="center" vertical="center" wrapText="1"/>
    </xf>
    <xf numFmtId="178" fontId="31" fillId="0" borderId="1" xfId="5" applyNumberFormat="1" applyFont="1" applyFill="1" applyBorder="1" applyAlignment="1">
      <alignment horizontal="center" vertical="center"/>
    </xf>
    <xf numFmtId="178" fontId="31" fillId="0" borderId="1" xfId="6" applyNumberFormat="1" applyFont="1" applyFill="1" applyBorder="1" applyAlignment="1">
      <alignment horizontal="center" vertical="center"/>
    </xf>
    <xf numFmtId="178" fontId="32" fillId="0" borderId="1" xfId="4" applyNumberFormat="1" applyFont="1" applyFill="1" applyBorder="1" applyAlignment="1">
      <alignment horizontal="center" vertical="center"/>
    </xf>
    <xf numFmtId="0" fontId="31" fillId="0" borderId="1" xfId="4" applyFont="1" applyFill="1" applyBorder="1" applyAlignment="1">
      <alignment horizontal="left" vertical="center"/>
    </xf>
    <xf numFmtId="10" fontId="32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8" fontId="14" fillId="0" borderId="1" xfId="4" applyNumberFormat="1" applyFont="1" applyFill="1" applyBorder="1" applyAlignment="1">
      <alignment horizontal="center" vertical="center" wrapText="1"/>
    </xf>
    <xf numFmtId="179" fontId="14" fillId="0" borderId="1" xfId="4" applyNumberFormat="1" applyFont="1" applyFill="1" applyBorder="1" applyAlignment="1">
      <alignment horizontal="center" vertical="center" wrapText="1"/>
    </xf>
    <xf numFmtId="0" fontId="14" fillId="0" borderId="0" xfId="4" applyFont="1" applyFill="1"/>
    <xf numFmtId="0" fontId="14" fillId="0" borderId="0" xfId="4" applyFont="1"/>
    <xf numFmtId="0" fontId="0" fillId="0" borderId="0" xfId="4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0" fillId="0" borderId="1" xfId="4" applyFont="1" applyFill="1" applyBorder="1" applyAlignment="1" applyProtection="1">
      <alignment vertical="center"/>
      <protection locked="0"/>
    </xf>
    <xf numFmtId="176" fontId="6" fillId="0" borderId="2" xfId="1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>
      <alignment horizontal="right" vertical="center"/>
    </xf>
    <xf numFmtId="177" fontId="0" fillId="0" borderId="1" xfId="4" applyNumberFormat="1" applyFont="1" applyFill="1" applyBorder="1" applyAlignment="1">
      <alignment horizontal="right" vertical="center"/>
    </xf>
    <xf numFmtId="0" fontId="0" fillId="0" borderId="1" xfId="4" applyFont="1" applyFill="1" applyBorder="1" applyAlignment="1">
      <alignment vertical="center" wrapText="1" shrinkToFit="1"/>
    </xf>
    <xf numFmtId="176" fontId="0" fillId="0" borderId="1" xfId="4" applyNumberFormat="1" applyFont="1" applyFill="1" applyBorder="1" applyAlignment="1">
      <alignment horizontal="right" vertical="center"/>
    </xf>
    <xf numFmtId="0" fontId="0" fillId="0" borderId="1" xfId="4" applyFont="1" applyFill="1" applyBorder="1" applyAlignment="1">
      <alignment horizontal="left" vertical="center"/>
    </xf>
    <xf numFmtId="0" fontId="14" fillId="0" borderId="1" xfId="4" applyFont="1" applyFill="1" applyBorder="1" applyAlignment="1">
      <alignment horizontal="center" vertical="center"/>
    </xf>
    <xf numFmtId="176" fontId="14" fillId="0" borderId="1" xfId="4" applyNumberFormat="1" applyFont="1" applyFill="1" applyBorder="1" applyAlignment="1">
      <alignment horizontal="right" vertical="center"/>
    </xf>
    <xf numFmtId="179" fontId="14" fillId="0" borderId="1" xfId="4" applyNumberFormat="1" applyFont="1" applyFill="1" applyBorder="1" applyAlignment="1">
      <alignment horizontal="right" vertical="center"/>
    </xf>
    <xf numFmtId="0" fontId="14" fillId="0" borderId="1" xfId="4" applyFont="1" applyFill="1" applyBorder="1" applyAlignment="1">
      <alignment horizontal="center" vertical="center" wrapText="1" shrinkToFit="1"/>
    </xf>
    <xf numFmtId="176" fontId="7" fillId="0" borderId="0" xfId="4" applyNumberFormat="1" applyFill="1"/>
    <xf numFmtId="0" fontId="26" fillId="0" borderId="0" xfId="4" applyFont="1" applyFill="1" applyBorder="1" applyAlignment="1">
      <alignment horizontal="left" vertical="center"/>
    </xf>
    <xf numFmtId="0" fontId="7" fillId="0" borderId="0" xfId="1" applyFill="1" applyBorder="1" applyAlignment="1">
      <alignment vertical="center"/>
    </xf>
    <xf numFmtId="0" fontId="7" fillId="0" borderId="0" xfId="1" applyFill="1">
      <alignment vertical="center"/>
    </xf>
    <xf numFmtId="0" fontId="7" fillId="2" borderId="0" xfId="7" applyFont="1" applyFill="1" applyBorder="1" applyAlignment="1">
      <alignment horizontal="right" vertical="center"/>
    </xf>
    <xf numFmtId="0" fontId="15" fillId="0" borderId="1" xfId="8" applyNumberFormat="1" applyFont="1" applyFill="1" applyBorder="1" applyAlignment="1" applyProtection="1">
      <alignment horizontal="center" vertical="center" shrinkToFit="1"/>
    </xf>
    <xf numFmtId="0" fontId="15" fillId="0" borderId="1" xfId="8" applyNumberFormat="1" applyFont="1" applyFill="1" applyBorder="1" applyAlignment="1" applyProtection="1">
      <alignment horizontal="center" vertical="center"/>
    </xf>
    <xf numFmtId="0" fontId="7" fillId="0" borderId="0" xfId="8" applyFont="1" applyFill="1"/>
    <xf numFmtId="0" fontId="34" fillId="0" borderId="1" xfId="8" applyNumberFormat="1" applyFont="1" applyFill="1" applyBorder="1" applyAlignment="1" applyProtection="1">
      <alignment horizontal="center" vertical="center" shrinkToFit="1"/>
    </xf>
    <xf numFmtId="3" fontId="29" fillId="0" borderId="1" xfId="8" applyNumberFormat="1" applyFont="1" applyFill="1" applyBorder="1" applyAlignment="1" applyProtection="1">
      <alignment horizontal="right" vertical="center"/>
    </xf>
    <xf numFmtId="0" fontId="29" fillId="0" borderId="0" xfId="8" applyFont="1" applyFill="1"/>
    <xf numFmtId="0" fontId="34" fillId="0" borderId="1" xfId="8" applyNumberFormat="1" applyFont="1" applyFill="1" applyBorder="1" applyAlignment="1" applyProtection="1">
      <alignment horizontal="left" vertical="center" shrinkToFit="1"/>
    </xf>
    <xf numFmtId="0" fontId="29" fillId="0" borderId="1" xfId="8" applyNumberFormat="1" applyFont="1" applyFill="1" applyBorder="1" applyAlignment="1" applyProtection="1">
      <alignment horizontal="left" vertical="center" shrinkToFit="1"/>
    </xf>
    <xf numFmtId="0" fontId="7" fillId="0" borderId="0" xfId="8" applyFill="1" applyAlignment="1">
      <alignment shrinkToFit="1"/>
    </xf>
    <xf numFmtId="0" fontId="7" fillId="0" borderId="0" xfId="8" applyFill="1"/>
    <xf numFmtId="176" fontId="40" fillId="0" borderId="0" xfId="9" applyNumberFormat="1" applyFill="1"/>
    <xf numFmtId="0" fontId="40" fillId="0" borderId="0" xfId="9" applyFill="1"/>
    <xf numFmtId="0" fontId="39" fillId="0" borderId="0" xfId="9" applyFont="1" applyFill="1"/>
    <xf numFmtId="176" fontId="6" fillId="0" borderId="0" xfId="9" applyNumberFormat="1" applyFont="1" applyFill="1" applyAlignment="1">
      <alignment horizontal="right"/>
    </xf>
    <xf numFmtId="0" fontId="6" fillId="0" borderId="1" xfId="9" applyFont="1" applyFill="1" applyBorder="1" applyAlignment="1">
      <alignment horizontal="center" vertical="center" shrinkToFit="1"/>
    </xf>
    <xf numFmtId="176" fontId="6" fillId="0" borderId="5" xfId="9" applyNumberFormat="1" applyFont="1" applyFill="1" applyBorder="1" applyAlignment="1">
      <alignment horizontal="center" vertical="center" wrapText="1" shrinkToFit="1"/>
    </xf>
    <xf numFmtId="0" fontId="42" fillId="0" borderId="1" xfId="9" applyFont="1" applyFill="1" applyBorder="1" applyAlignment="1">
      <alignment horizontal="center" vertical="center" wrapText="1" shrinkToFit="1"/>
    </xf>
    <xf numFmtId="176" fontId="42" fillId="0" borderId="8" xfId="9" applyNumberFormat="1" applyFont="1" applyFill="1" applyBorder="1" applyAlignment="1">
      <alignment horizontal="right" vertical="center" shrinkToFit="1"/>
    </xf>
    <xf numFmtId="0" fontId="43" fillId="0" borderId="0" xfId="9" applyFont="1" applyFill="1"/>
    <xf numFmtId="0" fontId="42" fillId="0" borderId="1" xfId="9" applyFont="1" applyFill="1" applyBorder="1" applyAlignment="1">
      <alignment horizontal="left" vertical="center" shrinkToFit="1"/>
    </xf>
    <xf numFmtId="0" fontId="43" fillId="0" borderId="0" xfId="9" applyFont="1" applyFill="1" applyAlignment="1"/>
    <xf numFmtId="0" fontId="6" fillId="0" borderId="0" xfId="9" applyFont="1" applyFill="1"/>
    <xf numFmtId="0" fontId="7" fillId="0" borderId="0" xfId="1" applyFont="1" applyFill="1">
      <alignment vertical="center"/>
    </xf>
    <xf numFmtId="0" fontId="7" fillId="0" borderId="0" xfId="1" applyFont="1">
      <alignment vertical="center"/>
    </xf>
    <xf numFmtId="0" fontId="47" fillId="2" borderId="1" xfId="1" applyFont="1" applyFill="1" applyBorder="1" applyAlignment="1">
      <alignment horizontal="center" vertical="center"/>
    </xf>
    <xf numFmtId="0" fontId="47" fillId="2" borderId="1" xfId="1" applyFont="1" applyFill="1" applyBorder="1" applyAlignment="1">
      <alignment horizontal="center" vertical="center" wrapText="1"/>
    </xf>
    <xf numFmtId="0" fontId="46" fillId="2" borderId="1" xfId="1" applyFont="1" applyFill="1" applyBorder="1" applyAlignment="1">
      <alignment horizontal="center" vertical="center"/>
    </xf>
    <xf numFmtId="180" fontId="46" fillId="2" borderId="1" xfId="1" applyNumberFormat="1" applyFont="1" applyFill="1" applyBorder="1" applyAlignment="1">
      <alignment horizontal="center" vertical="center"/>
    </xf>
    <xf numFmtId="0" fontId="46" fillId="2" borderId="1" xfId="1" applyFont="1" applyFill="1" applyBorder="1">
      <alignment vertical="center"/>
    </xf>
    <xf numFmtId="0" fontId="7" fillId="0" borderId="1" xfId="1" applyFont="1" applyFill="1" applyBorder="1">
      <alignment vertical="center"/>
    </xf>
    <xf numFmtId="180" fontId="46" fillId="2" borderId="1" xfId="1" applyNumberFormat="1" applyFont="1" applyFill="1" applyBorder="1" applyAlignment="1">
      <alignment vertical="center"/>
    </xf>
    <xf numFmtId="180" fontId="47" fillId="2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180" fontId="46" fillId="2" borderId="1" xfId="1" applyNumberFormat="1" applyFont="1" applyFill="1" applyBorder="1" applyAlignment="1" applyProtection="1">
      <alignment horizontal="center" vertical="center"/>
    </xf>
    <xf numFmtId="0" fontId="7" fillId="0" borderId="1" xfId="1" applyFill="1" applyBorder="1">
      <alignment vertical="center"/>
    </xf>
    <xf numFmtId="0" fontId="26" fillId="0" borderId="0" xfId="1" applyFont="1" applyFill="1">
      <alignment vertical="center"/>
    </xf>
    <xf numFmtId="0" fontId="26" fillId="0" borderId="0" xfId="10" applyFont="1" applyFill="1"/>
    <xf numFmtId="0" fontId="0" fillId="0" borderId="0" xfId="10" applyFont="1" applyFill="1"/>
    <xf numFmtId="0" fontId="0" fillId="0" borderId="3" xfId="10" applyFont="1" applyFill="1" applyBorder="1" applyAlignment="1">
      <alignment horizontal="right" vertical="center"/>
    </xf>
    <xf numFmtId="0" fontId="29" fillId="0" borderId="1" xfId="10" applyFont="1" applyFill="1" applyBorder="1" applyAlignment="1">
      <alignment horizontal="center" vertical="center"/>
    </xf>
    <xf numFmtId="0" fontId="15" fillId="0" borderId="0" xfId="10" applyFont="1" applyFill="1"/>
    <xf numFmtId="0" fontId="14" fillId="0" borderId="1" xfId="10" applyFont="1" applyFill="1" applyBorder="1" applyAlignment="1">
      <alignment horizontal="center" vertical="center"/>
    </xf>
    <xf numFmtId="176" fontId="14" fillId="0" borderId="1" xfId="10" applyNumberFormat="1" applyFont="1" applyFill="1" applyBorder="1" applyAlignment="1">
      <alignment horizontal="center" vertical="center"/>
    </xf>
    <xf numFmtId="0" fontId="14" fillId="0" borderId="0" xfId="10" applyFont="1" applyFill="1"/>
    <xf numFmtId="176" fontId="29" fillId="0" borderId="1" xfId="10" applyNumberFormat="1" applyFont="1" applyFill="1" applyBorder="1" applyAlignment="1">
      <alignment horizontal="center" vertical="center"/>
    </xf>
    <xf numFmtId="0" fontId="0" fillId="0" borderId="1" xfId="10" applyFont="1" applyFill="1" applyBorder="1" applyAlignment="1">
      <alignment horizontal="center" vertical="center"/>
    </xf>
    <xf numFmtId="0" fontId="26" fillId="0" borderId="0" xfId="11" applyFont="1"/>
    <xf numFmtId="0" fontId="0" fillId="0" borderId="0" xfId="11" applyFont="1"/>
    <xf numFmtId="0" fontId="7" fillId="2" borderId="1" xfId="11" applyNumberFormat="1" applyFont="1" applyFill="1" applyBorder="1" applyAlignment="1" applyProtection="1">
      <alignment horizontal="center" vertical="center"/>
    </xf>
    <xf numFmtId="3" fontId="7" fillId="2" borderId="1" xfId="11" applyNumberFormat="1" applyFont="1" applyFill="1" applyBorder="1" applyAlignment="1" applyProtection="1">
      <alignment horizontal="right" vertical="center"/>
    </xf>
    <xf numFmtId="3" fontId="0" fillId="0" borderId="0" xfId="11" applyNumberFormat="1" applyFont="1"/>
    <xf numFmtId="0" fontId="26" fillId="0" borderId="0" xfId="6" applyFont="1" applyFill="1" applyAlignment="1">
      <alignment vertical="center"/>
    </xf>
    <xf numFmtId="0" fontId="36" fillId="0" borderId="0" xfId="6" applyFont="1" applyFill="1" applyAlignment="1">
      <alignment vertical="center"/>
    </xf>
    <xf numFmtId="0" fontId="36" fillId="0" borderId="0" xfId="6" applyFont="1" applyAlignment="1">
      <alignment vertical="center"/>
    </xf>
    <xf numFmtId="0" fontId="0" fillId="0" borderId="0" xfId="6" applyFont="1" applyFill="1" applyAlignment="1">
      <alignment vertical="center" wrapText="1"/>
    </xf>
    <xf numFmtId="0" fontId="0" fillId="0" borderId="0" xfId="6" applyFont="1" applyFill="1" applyAlignment="1">
      <alignment horizontal="center"/>
    </xf>
    <xf numFmtId="0" fontId="24" fillId="0" borderId="0" xfId="6" applyFont="1" applyFill="1" applyAlignment="1">
      <alignment vertical="center"/>
    </xf>
    <xf numFmtId="0" fontId="24" fillId="0" borderId="0" xfId="6" applyFont="1" applyAlignment="1">
      <alignment vertical="center"/>
    </xf>
    <xf numFmtId="0" fontId="34" fillId="0" borderId="0" xfId="6" applyFont="1" applyFill="1" applyAlignment="1">
      <alignment vertical="center"/>
    </xf>
    <xf numFmtId="0" fontId="34" fillId="0" borderId="0" xfId="6" applyFont="1" applyAlignment="1">
      <alignment vertical="center"/>
    </xf>
    <xf numFmtId="0" fontId="0" fillId="0" borderId="1" xfId="6" applyFont="1" applyFill="1" applyBorder="1" applyAlignment="1">
      <alignment horizontal="center" vertical="center" wrapText="1"/>
    </xf>
    <xf numFmtId="3" fontId="0" fillId="0" borderId="1" xfId="6" applyNumberFormat="1" applyFont="1" applyFill="1" applyBorder="1" applyAlignment="1" applyProtection="1">
      <alignment vertical="center"/>
    </xf>
    <xf numFmtId="0" fontId="0" fillId="0" borderId="1" xfId="6" applyFont="1" applyFill="1" applyBorder="1" applyAlignment="1">
      <alignment horizontal="center" vertical="center"/>
    </xf>
    <xf numFmtId="177" fontId="0" fillId="0" borderId="1" xfId="6" applyNumberFormat="1" applyFont="1" applyFill="1" applyBorder="1" applyAlignment="1">
      <alignment horizontal="center" vertical="center" wrapText="1"/>
    </xf>
    <xf numFmtId="0" fontId="29" fillId="0" borderId="0" xfId="6" applyFont="1" applyFill="1" applyAlignment="1">
      <alignment vertical="center"/>
    </xf>
    <xf numFmtId="0" fontId="29" fillId="0" borderId="0" xfId="6" applyFont="1" applyAlignment="1">
      <alignment vertical="center"/>
    </xf>
    <xf numFmtId="0" fontId="7" fillId="2" borderId="1" xfId="6" applyFont="1" applyFill="1" applyBorder="1" applyAlignment="1">
      <alignment horizontal="center" vertical="center"/>
    </xf>
    <xf numFmtId="177" fontId="0" fillId="0" borderId="1" xfId="6" applyNumberFormat="1" applyFont="1" applyFill="1" applyBorder="1" applyAlignment="1">
      <alignment horizontal="center" vertical="center"/>
    </xf>
    <xf numFmtId="0" fontId="29" fillId="0" borderId="1" xfId="6" applyFont="1" applyFill="1" applyBorder="1" applyAlignment="1">
      <alignment vertical="center"/>
    </xf>
    <xf numFmtId="0" fontId="14" fillId="0" borderId="1" xfId="6" applyFont="1" applyFill="1" applyBorder="1" applyAlignment="1">
      <alignment horizontal="center" vertical="center" wrapText="1"/>
    </xf>
    <xf numFmtId="177" fontId="14" fillId="0" borderId="1" xfId="6" applyNumberFormat="1" applyFont="1" applyFill="1" applyBorder="1" applyAlignment="1">
      <alignment horizontal="center" vertical="center" wrapText="1"/>
    </xf>
    <xf numFmtId="0" fontId="29" fillId="0" borderId="1" xfId="6" applyFont="1" applyFill="1" applyBorder="1" applyAlignment="1">
      <alignment horizontal="center" vertical="center"/>
    </xf>
    <xf numFmtId="0" fontId="29" fillId="2" borderId="1" xfId="6" applyFont="1" applyFill="1" applyBorder="1" applyAlignment="1">
      <alignment vertical="center"/>
    </xf>
    <xf numFmtId="3" fontId="7" fillId="0" borderId="1" xfId="6" applyNumberFormat="1" applyFont="1" applyFill="1" applyBorder="1" applyAlignment="1" applyProtection="1">
      <alignment vertical="center"/>
    </xf>
    <xf numFmtId="0" fontId="48" fillId="0" borderId="0" xfId="6" applyFont="1" applyFill="1" applyAlignment="1">
      <alignment vertical="center"/>
    </xf>
    <xf numFmtId="0" fontId="48" fillId="0" borderId="0" xfId="6" applyFont="1" applyAlignment="1">
      <alignment vertical="center"/>
    </xf>
    <xf numFmtId="3" fontId="49" fillId="0" borderId="0" xfId="6" applyNumberFormat="1" applyFont="1" applyFill="1" applyBorder="1" applyAlignment="1" applyProtection="1">
      <alignment vertical="center"/>
    </xf>
    <xf numFmtId="0" fontId="49" fillId="0" borderId="0" xfId="6" applyFont="1" applyFill="1" applyAlignment="1">
      <alignment vertical="center"/>
    </xf>
    <xf numFmtId="0" fontId="36" fillId="0" borderId="0" xfId="6" applyFont="1" applyFill="1" applyAlignment="1">
      <alignment horizontal="center"/>
    </xf>
    <xf numFmtId="0" fontId="49" fillId="0" borderId="0" xfId="6" applyFont="1" applyFill="1" applyAlignment="1">
      <alignment horizontal="left" wrapText="1"/>
    </xf>
    <xf numFmtId="0" fontId="49" fillId="0" borderId="0" xfId="6" applyFont="1" applyFill="1" applyAlignment="1">
      <alignment horizontal="left" vertical="center" wrapText="1"/>
    </xf>
    <xf numFmtId="3" fontId="0" fillId="0" borderId="1" xfId="6" applyNumberFormat="1" applyFont="1" applyFill="1" applyBorder="1" applyAlignment="1" applyProtection="1">
      <alignment horizontal="left" vertical="center"/>
    </xf>
    <xf numFmtId="0" fontId="0" fillId="0" borderId="1" xfId="6" applyNumberFormat="1" applyFont="1" applyFill="1" applyBorder="1" applyAlignment="1">
      <alignment horizontal="center" vertical="center"/>
    </xf>
    <xf numFmtId="0" fontId="7" fillId="2" borderId="1" xfId="6" applyNumberFormat="1" applyFont="1" applyFill="1" applyBorder="1" applyAlignment="1">
      <alignment horizontal="center" vertical="center"/>
    </xf>
    <xf numFmtId="180" fontId="0" fillId="0" borderId="1" xfId="6" applyNumberFormat="1" applyFont="1" applyFill="1" applyBorder="1" applyAlignment="1">
      <alignment horizontal="center" vertical="center"/>
    </xf>
    <xf numFmtId="3" fontId="7" fillId="0" borderId="1" xfId="6" applyNumberFormat="1" applyFont="1" applyFill="1" applyBorder="1" applyAlignment="1" applyProtection="1">
      <alignment horizontal="left" vertical="center"/>
    </xf>
    <xf numFmtId="3" fontId="14" fillId="0" borderId="1" xfId="6" applyNumberFormat="1" applyFont="1" applyFill="1" applyBorder="1" applyAlignment="1" applyProtection="1">
      <alignment horizontal="center" vertical="center"/>
    </xf>
    <xf numFmtId="0" fontId="14" fillId="2" borderId="1" xfId="6" applyFont="1" applyFill="1" applyBorder="1" applyAlignment="1">
      <alignment horizontal="center" vertical="center" wrapText="1"/>
    </xf>
    <xf numFmtId="3" fontId="0" fillId="0" borderId="1" xfId="6" applyNumberFormat="1" applyFont="1" applyFill="1" applyBorder="1" applyAlignment="1" applyProtection="1">
      <alignment horizontal="center" vertical="center"/>
    </xf>
    <xf numFmtId="3" fontId="31" fillId="0" borderId="1" xfId="6" applyNumberFormat="1" applyFont="1" applyFill="1" applyBorder="1" applyAlignment="1" applyProtection="1">
      <alignment horizontal="center" vertical="center"/>
    </xf>
    <xf numFmtId="0" fontId="31" fillId="0" borderId="1" xfId="6" applyFont="1" applyFill="1" applyBorder="1" applyAlignment="1">
      <alignment horizontal="center" vertical="center" wrapText="1"/>
    </xf>
    <xf numFmtId="177" fontId="31" fillId="0" borderId="1" xfId="6" applyNumberFormat="1" applyFont="1" applyFill="1" applyBorder="1" applyAlignment="1">
      <alignment horizontal="center" vertical="center"/>
    </xf>
    <xf numFmtId="0" fontId="50" fillId="0" borderId="0" xfId="6" applyFont="1" applyFill="1" applyAlignment="1">
      <alignment vertical="center"/>
    </xf>
    <xf numFmtId="0" fontId="50" fillId="0" borderId="0" xfId="6" applyFont="1" applyAlignment="1">
      <alignment vertical="center"/>
    </xf>
    <xf numFmtId="181" fontId="49" fillId="0" borderId="0" xfId="6" applyNumberFormat="1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 wrapText="1"/>
    </xf>
    <xf numFmtId="0" fontId="26" fillId="2" borderId="0" xfId="12" applyFont="1" applyFill="1" applyAlignment="1">
      <alignment vertical="center"/>
    </xf>
    <xf numFmtId="0" fontId="7" fillId="2" borderId="0" xfId="12" applyFont="1" applyFill="1" applyAlignment="1">
      <alignment vertical="center"/>
    </xf>
    <xf numFmtId="0" fontId="7" fillId="2" borderId="0" xfId="12" applyFont="1" applyFill="1" applyAlignment="1">
      <alignment horizontal="center" vertical="center"/>
    </xf>
    <xf numFmtId="0" fontId="7" fillId="2" borderId="1" xfId="12" applyFont="1" applyFill="1" applyBorder="1" applyAlignment="1">
      <alignment horizontal="center" vertical="center"/>
    </xf>
    <xf numFmtId="3" fontId="29" fillId="2" borderId="1" xfId="12" applyNumberFormat="1" applyFont="1" applyFill="1" applyBorder="1" applyAlignment="1" applyProtection="1">
      <alignment vertical="center"/>
    </xf>
    <xf numFmtId="0" fontId="29" fillId="2" borderId="1" xfId="12" applyFont="1" applyFill="1" applyBorder="1" applyAlignment="1">
      <alignment horizontal="center" vertical="center"/>
    </xf>
    <xf numFmtId="0" fontId="34" fillId="2" borderId="1" xfId="12" applyFont="1" applyFill="1" applyBorder="1" applyAlignment="1">
      <alignment horizontal="center" vertical="center"/>
    </xf>
    <xf numFmtId="177" fontId="29" fillId="2" borderId="1" xfId="12" applyNumberFormat="1" applyFont="1" applyFill="1" applyBorder="1" applyAlignment="1">
      <alignment horizontal="center" vertical="center"/>
    </xf>
    <xf numFmtId="3" fontId="9" fillId="2" borderId="1" xfId="12" applyNumberFormat="1" applyFont="1" applyFill="1" applyBorder="1" applyAlignment="1" applyProtection="1">
      <alignment vertical="center"/>
    </xf>
    <xf numFmtId="49" fontId="51" fillId="0" borderId="9" xfId="1" applyNumberFormat="1" applyFont="1" applyBorder="1" applyAlignment="1">
      <alignment vertical="center" wrapText="1"/>
    </xf>
    <xf numFmtId="3" fontId="16" fillId="2" borderId="1" xfId="12" applyNumberFormat="1" applyFont="1" applyFill="1" applyBorder="1" applyAlignment="1" applyProtection="1">
      <alignment vertical="center"/>
    </xf>
    <xf numFmtId="0" fontId="29" fillId="2" borderId="1" xfId="12" applyFont="1" applyFill="1" applyBorder="1" applyAlignment="1">
      <alignment vertical="center"/>
    </xf>
    <xf numFmtId="177" fontId="34" fillId="2" borderId="1" xfId="12" applyNumberFormat="1" applyFont="1" applyFill="1" applyBorder="1" applyAlignment="1">
      <alignment horizontal="center" vertical="center"/>
    </xf>
    <xf numFmtId="0" fontId="48" fillId="2" borderId="1" xfId="12" applyFont="1" applyFill="1" applyBorder="1" applyAlignment="1">
      <alignment horizontal="center" vertical="center"/>
    </xf>
    <xf numFmtId="177" fontId="48" fillId="2" borderId="1" xfId="12" applyNumberFormat="1" applyFont="1" applyFill="1" applyBorder="1" applyAlignment="1">
      <alignment horizontal="center" vertical="center"/>
    </xf>
    <xf numFmtId="0" fontId="50" fillId="2" borderId="1" xfId="12" applyFont="1" applyFill="1" applyBorder="1" applyAlignment="1">
      <alignment horizontal="center" vertical="center"/>
    </xf>
    <xf numFmtId="0" fontId="31" fillId="2" borderId="0" xfId="12" applyFont="1" applyFill="1" applyAlignment="1">
      <alignment vertical="center"/>
    </xf>
    <xf numFmtId="0" fontId="15" fillId="2" borderId="0" xfId="12" applyFont="1" applyFill="1" applyAlignment="1">
      <alignment vertical="center"/>
    </xf>
    <xf numFmtId="0" fontId="16" fillId="2" borderId="0" xfId="12" applyFont="1" applyFill="1" applyAlignment="1">
      <alignment vertical="center"/>
    </xf>
    <xf numFmtId="3" fontId="7" fillId="2" borderId="1" xfId="12" applyNumberFormat="1" applyFont="1" applyFill="1" applyBorder="1" applyAlignment="1" applyProtection="1">
      <alignment vertical="center"/>
    </xf>
    <xf numFmtId="176" fontId="0" fillId="0" borderId="1" xfId="13" applyNumberFormat="1" applyFont="1" applyFill="1" applyBorder="1" applyAlignment="1" applyProtection="1">
      <alignment horizontal="center" vertical="center"/>
    </xf>
    <xf numFmtId="0" fontId="15" fillId="2" borderId="1" xfId="12" applyFont="1" applyFill="1" applyBorder="1" applyAlignment="1">
      <alignment horizontal="center" vertical="center"/>
    </xf>
    <xf numFmtId="176" fontId="0" fillId="0" borderId="1" xfId="10" applyNumberFormat="1" applyFont="1" applyFill="1" applyBorder="1" applyAlignment="1">
      <alignment horizontal="center" vertical="center"/>
    </xf>
    <xf numFmtId="49" fontId="52" fillId="0" borderId="1" xfId="1" applyNumberFormat="1" applyFont="1" applyBorder="1" applyAlignment="1">
      <alignment vertical="center" wrapText="1"/>
    </xf>
    <xf numFmtId="0" fontId="0" fillId="0" borderId="1" xfId="10" applyFont="1" applyFill="1" applyBorder="1"/>
    <xf numFmtId="0" fontId="0" fillId="0" borderId="0" xfId="1" applyFont="1" applyFill="1">
      <alignment vertical="center"/>
    </xf>
    <xf numFmtId="0" fontId="0" fillId="0" borderId="0" xfId="1" applyFont="1" applyFill="1" applyAlignment="1">
      <alignment horizontal="right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vertical="center"/>
    </xf>
    <xf numFmtId="180" fontId="0" fillId="0" borderId="1" xfId="1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vertical="center"/>
    </xf>
    <xf numFmtId="0" fontId="16" fillId="0" borderId="0" xfId="1" applyFont="1">
      <alignment vertical="center"/>
    </xf>
    <xf numFmtId="0" fontId="0" fillId="0" borderId="3" xfId="1" applyFont="1" applyFill="1" applyBorder="1" applyAlignment="1">
      <alignment horizontal="right" vertical="center"/>
    </xf>
    <xf numFmtId="0" fontId="0" fillId="0" borderId="1" xfId="1" applyFont="1" applyFill="1" applyBorder="1" applyAlignment="1">
      <alignment vertical="center" wrapText="1"/>
    </xf>
    <xf numFmtId="0" fontId="26" fillId="0" borderId="0" xfId="14" applyFont="1" applyFill="1"/>
    <xf numFmtId="0" fontId="7" fillId="0" borderId="0" xfId="14" applyFill="1"/>
    <xf numFmtId="0" fontId="0" fillId="0" borderId="0" xfId="14" applyFont="1" applyFill="1"/>
    <xf numFmtId="0" fontId="7" fillId="0" borderId="0" xfId="14"/>
    <xf numFmtId="0" fontId="0" fillId="0" borderId="0" xfId="14" applyFont="1" applyFill="1" applyAlignment="1">
      <alignment horizontal="left" vertical="center"/>
    </xf>
    <xf numFmtId="0" fontId="13" fillId="0" borderId="0" xfId="14" applyFont="1" applyFill="1" applyAlignment="1">
      <alignment horizontal="center" vertical="center"/>
    </xf>
    <xf numFmtId="0" fontId="0" fillId="0" borderId="0" xfId="14" applyFont="1" applyFill="1" applyAlignment="1">
      <alignment horizontal="center" vertical="center"/>
    </xf>
    <xf numFmtId="0" fontId="0" fillId="0" borderId="1" xfId="14" applyFont="1" applyFill="1" applyBorder="1" applyAlignment="1">
      <alignment horizontal="center" vertical="center" wrapText="1"/>
    </xf>
    <xf numFmtId="0" fontId="0" fillId="0" borderId="1" xfId="14" applyFont="1" applyFill="1" applyBorder="1" applyAlignment="1">
      <alignment horizontal="left" vertical="center" wrapText="1"/>
    </xf>
    <xf numFmtId="177" fontId="0" fillId="0" borderId="1" xfId="14" applyNumberFormat="1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left" vertical="center" wrapText="1"/>
    </xf>
    <xf numFmtId="0" fontId="14" fillId="0" borderId="1" xfId="12" applyFont="1" applyFill="1" applyBorder="1" applyAlignment="1">
      <alignment horizontal="center" vertical="center"/>
    </xf>
    <xf numFmtId="0" fontId="14" fillId="0" borderId="1" xfId="14" applyFont="1" applyFill="1" applyBorder="1" applyAlignment="1">
      <alignment horizontal="center" vertical="center" wrapText="1"/>
    </xf>
    <xf numFmtId="182" fontId="14" fillId="0" borderId="1" xfId="14" applyNumberFormat="1" applyFont="1" applyFill="1" applyBorder="1" applyAlignment="1">
      <alignment horizontal="center" vertical="center" wrapText="1"/>
    </xf>
    <xf numFmtId="0" fontId="15" fillId="0" borderId="0" xfId="14" applyFont="1" applyFill="1"/>
    <xf numFmtId="0" fontId="15" fillId="0" borderId="0" xfId="14" applyFont="1"/>
    <xf numFmtId="0" fontId="15" fillId="0" borderId="1" xfId="14" applyFont="1" applyFill="1" applyBorder="1" applyAlignment="1">
      <alignment horizontal="left" vertical="center" wrapText="1"/>
    </xf>
    <xf numFmtId="0" fontId="15" fillId="0" borderId="1" xfId="14" applyFont="1" applyFill="1" applyBorder="1" applyAlignment="1">
      <alignment horizontal="center" vertical="center" wrapText="1"/>
    </xf>
    <xf numFmtId="182" fontId="0" fillId="0" borderId="1" xfId="14" applyNumberFormat="1" applyFont="1" applyFill="1" applyBorder="1" applyAlignment="1">
      <alignment horizontal="center" vertical="center" wrapText="1"/>
    </xf>
    <xf numFmtId="0" fontId="14" fillId="0" borderId="0" xfId="14" applyFont="1" applyFill="1"/>
    <xf numFmtId="0" fontId="14" fillId="0" borderId="0" xfId="14" applyFont="1"/>
    <xf numFmtId="0" fontId="0" fillId="0" borderId="0" xfId="14" applyFont="1"/>
    <xf numFmtId="0" fontId="13" fillId="0" borderId="0" xfId="14" applyFont="1" applyFill="1" applyAlignment="1">
      <alignment horizontal="left" vertical="center"/>
    </xf>
    <xf numFmtId="0" fontId="0" fillId="0" borderId="1" xfId="14" applyFont="1" applyBorder="1" applyAlignment="1">
      <alignment horizontal="left" vertical="center" wrapText="1"/>
    </xf>
    <xf numFmtId="0" fontId="0" fillId="0" borderId="1" xfId="14" applyFont="1" applyBorder="1" applyAlignment="1">
      <alignment horizontal="center" vertical="center" wrapText="1"/>
    </xf>
    <xf numFmtId="182" fontId="15" fillId="0" borderId="1" xfId="14" applyNumberFormat="1" applyFont="1" applyFill="1" applyBorder="1" applyAlignment="1">
      <alignment horizontal="center" vertical="center" wrapText="1"/>
    </xf>
    <xf numFmtId="0" fontId="7" fillId="0" borderId="0" xfId="14" applyFill="1" applyAlignment="1">
      <alignment horizontal="left"/>
    </xf>
    <xf numFmtId="182" fontId="7" fillId="0" borderId="0" xfId="14" applyNumberFormat="1" applyFill="1"/>
    <xf numFmtId="0" fontId="16" fillId="0" borderId="0" xfId="14" applyFont="1"/>
    <xf numFmtId="0" fontId="7" fillId="0" borderId="0" xfId="14" applyAlignment="1">
      <alignment horizontal="left"/>
    </xf>
    <xf numFmtId="0" fontId="68" fillId="0" borderId="0" xfId="0" applyFont="1" applyAlignment="1">
      <alignment horizontal="left"/>
    </xf>
    <xf numFmtId="0" fontId="68" fillId="0" borderId="0" xfId="0" applyFont="1"/>
    <xf numFmtId="0" fontId="28" fillId="0" borderId="0" xfId="1" applyFont="1" applyAlignment="1">
      <alignment horizontal="center"/>
    </xf>
    <xf numFmtId="31" fontId="28" fillId="0" borderId="0" xfId="1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30" fillId="0" borderId="0" xfId="4" applyFont="1" applyFill="1" applyAlignment="1">
      <alignment horizontal="center" vertical="center"/>
    </xf>
    <xf numFmtId="0" fontId="32" fillId="0" borderId="6" xfId="4" applyFont="1" applyFill="1" applyBorder="1" applyAlignment="1">
      <alignment horizontal="center" vertical="center" wrapText="1"/>
    </xf>
    <xf numFmtId="0" fontId="32" fillId="0" borderId="2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7" xfId="4" applyFont="1" applyFill="1" applyBorder="1" applyAlignment="1">
      <alignment horizontal="center" vertical="center" wrapText="1"/>
    </xf>
    <xf numFmtId="0" fontId="32" fillId="0" borderId="5" xfId="4" applyFont="1" applyFill="1" applyBorder="1" applyAlignment="1">
      <alignment horizontal="center" vertical="center" wrapText="1"/>
    </xf>
    <xf numFmtId="0" fontId="33" fillId="0" borderId="6" xfId="4" applyFont="1" applyFill="1" applyBorder="1" applyAlignment="1">
      <alignment horizontal="center" vertical="center" wrapText="1"/>
    </xf>
    <xf numFmtId="0" fontId="33" fillId="0" borderId="2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8" fillId="0" borderId="0" xfId="4" applyFont="1" applyFill="1" applyBorder="1" applyAlignment="1">
      <alignment horizontal="center" vertical="center"/>
    </xf>
    <xf numFmtId="0" fontId="41" fillId="0" borderId="0" xfId="4" applyFont="1" applyFill="1" applyAlignment="1">
      <alignment horizontal="center" vertical="center"/>
    </xf>
    <xf numFmtId="0" fontId="38" fillId="0" borderId="0" xfId="4" applyFont="1" applyFill="1" applyAlignment="1">
      <alignment horizontal="center" vertical="center"/>
    </xf>
    <xf numFmtId="0" fontId="44" fillId="2" borderId="0" xfId="1" applyFont="1" applyFill="1" applyBorder="1" applyAlignment="1">
      <alignment horizontal="center" vertical="center"/>
    </xf>
    <xf numFmtId="0" fontId="46" fillId="2" borderId="3" xfId="1" applyFont="1" applyFill="1" applyBorder="1" applyAlignment="1">
      <alignment horizontal="right" vertical="center"/>
    </xf>
    <xf numFmtId="0" fontId="30" fillId="0" borderId="0" xfId="10" applyFont="1" applyFill="1" applyAlignment="1">
      <alignment horizontal="center" vertical="center"/>
    </xf>
    <xf numFmtId="0" fontId="30" fillId="0" borderId="0" xfId="11" applyNumberFormat="1" applyFont="1" applyFill="1" applyAlignment="1" applyProtection="1">
      <alignment horizontal="center" vertical="center"/>
    </xf>
    <xf numFmtId="0" fontId="7" fillId="2" borderId="3" xfId="11" applyNumberFormat="1" applyFont="1" applyFill="1" applyBorder="1" applyAlignment="1" applyProtection="1">
      <alignment horizontal="right" vertical="center"/>
    </xf>
    <xf numFmtId="0" fontId="7" fillId="2" borderId="1" xfId="11" applyNumberFormat="1" applyFont="1" applyFill="1" applyBorder="1" applyAlignment="1" applyProtection="1">
      <alignment horizontal="center" vertical="center"/>
    </xf>
    <xf numFmtId="0" fontId="7" fillId="2" borderId="6" xfId="11" applyNumberFormat="1" applyFont="1" applyFill="1" applyBorder="1" applyAlignment="1" applyProtection="1">
      <alignment horizontal="center" vertical="center"/>
    </xf>
    <xf numFmtId="0" fontId="30" fillId="0" borderId="0" xfId="6" applyFont="1" applyFill="1" applyAlignment="1">
      <alignment horizontal="center" vertical="center"/>
    </xf>
    <xf numFmtId="0" fontId="0" fillId="0" borderId="0" xfId="6" applyFont="1" applyFill="1" applyBorder="1" applyAlignment="1">
      <alignment horizontal="right" vertical="center"/>
    </xf>
    <xf numFmtId="0" fontId="0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0" fillId="0" borderId="6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 wrapText="1"/>
    </xf>
    <xf numFmtId="0" fontId="31" fillId="0" borderId="2" xfId="4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/>
    </xf>
    <xf numFmtId="0" fontId="30" fillId="2" borderId="0" xfId="12" applyFont="1" applyFill="1" applyAlignment="1">
      <alignment horizontal="center" vertical="center"/>
    </xf>
    <xf numFmtId="0" fontId="26" fillId="2" borderId="10" xfId="12" applyFont="1" applyFill="1" applyBorder="1" applyAlignment="1">
      <alignment horizontal="left" vertical="center"/>
    </xf>
    <xf numFmtId="0" fontId="30" fillId="0" borderId="0" xfId="1" applyFont="1" applyFill="1" applyAlignment="1">
      <alignment horizontal="center" vertical="center"/>
    </xf>
    <xf numFmtId="0" fontId="30" fillId="0" borderId="0" xfId="14" applyFont="1" applyFill="1" applyAlignment="1">
      <alignment horizontal="center" vertical="center"/>
    </xf>
    <xf numFmtId="0" fontId="0" fillId="0" borderId="0" xfId="14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7" fillId="0" borderId="0" xfId="1" applyFont="1" applyAlignment="1">
      <alignment horizontal="center" vertical="center" wrapText="1"/>
    </xf>
  </cellXfs>
  <cellStyles count="71">
    <cellStyle name="_2011年财政收入完成情况（剔除转企业）1" xfId="15"/>
    <cellStyle name="_2011年初步结算（确定）1" xfId="16"/>
    <cellStyle name="_2012年初步结算表" xfId="17"/>
    <cellStyle name="_2012年一般预算收支出总表(2012.11.13)" xfId="18"/>
    <cellStyle name="_2012年预算调整情况（11.13）" xfId="19"/>
    <cellStyle name="_2013年财政收入计划" xfId="20"/>
    <cellStyle name="_2015年部门预算汇总" xfId="21"/>
    <cellStyle name="_2015年部门预算汇总0131" xfId="22"/>
    <cellStyle name="_Book3" xfId="23"/>
    <cellStyle name="_ET_STYLE_NoName_00_" xfId="24"/>
    <cellStyle name="_掇刀2010年结算单（修改）" xfId="25"/>
    <cellStyle name="_划转村场企业" xfId="26"/>
    <cellStyle name="3232" xfId="5"/>
    <cellStyle name="Calc Currency (0)" xfId="27"/>
    <cellStyle name="ColLevel_1" xfId="28"/>
    <cellStyle name="Comma [0]" xfId="29"/>
    <cellStyle name="comma zerodec" xfId="30"/>
    <cellStyle name="Comma_1995" xfId="31"/>
    <cellStyle name="Currency [0]" xfId="32"/>
    <cellStyle name="Currency_1995" xfId="33"/>
    <cellStyle name="Currency1" xfId="34"/>
    <cellStyle name="Date" xfId="35"/>
    <cellStyle name="Dollar (zero dec)" xfId="36"/>
    <cellStyle name="Fixed" xfId="37"/>
    <cellStyle name="Header1" xfId="38"/>
    <cellStyle name="Header2" xfId="39"/>
    <cellStyle name="HEADING1" xfId="40"/>
    <cellStyle name="HEADING2" xfId="41"/>
    <cellStyle name="no dec" xfId="42"/>
    <cellStyle name="Norma,_laroux_4_营业在建 (2)_E21" xfId="43"/>
    <cellStyle name="Normal_#10-Headcount" xfId="44"/>
    <cellStyle name="Percent_laroux" xfId="45"/>
    <cellStyle name="RowLevel_0" xfId="46"/>
    <cellStyle name="Total" xfId="47"/>
    <cellStyle name="百分比 2" xfId="48"/>
    <cellStyle name="表标题" xfId="49"/>
    <cellStyle name="差_工资花名册" xfId="50"/>
    <cellStyle name="常规" xfId="0" builtinId="0"/>
    <cellStyle name="常规 2" xfId="1"/>
    <cellStyle name="常规 2 2" xfId="13"/>
    <cellStyle name="常规 3" xfId="51"/>
    <cellStyle name="常规 4" xfId="52"/>
    <cellStyle name="常规 5" xfId="11"/>
    <cellStyle name="常规 6" xfId="10"/>
    <cellStyle name="常规 7" xfId="9"/>
    <cellStyle name="常规 8" xfId="8"/>
    <cellStyle name="常规_2005年各部门预算" xfId="2"/>
    <cellStyle name="常规_2005年各部门预算 2" xfId="14"/>
    <cellStyle name="常规_2007年预算执行情况表" xfId="4"/>
    <cellStyle name="常规_2014预算报告附表（公布）" xfId="6"/>
    <cellStyle name="常规_2015年预算（报市）" xfId="3"/>
    <cellStyle name="常规_2015年预算（报市） 2" xfId="12"/>
    <cellStyle name="常规_2016年报人大及公开报表（一般）" xfId="7"/>
    <cellStyle name="分级显示行_1_13区汇总" xfId="53"/>
    <cellStyle name="归盒啦_95" xfId="54"/>
    <cellStyle name="好_工资花名册" xfId="55"/>
    <cellStyle name="后继超链接" xfId="56"/>
    <cellStyle name="霓付 [0]_95" xfId="57"/>
    <cellStyle name="霓付_95" xfId="58"/>
    <cellStyle name="烹拳 [0]_95" xfId="59"/>
    <cellStyle name="烹拳_95" xfId="60"/>
    <cellStyle name="普通_“三部” (2)" xfId="61"/>
    <cellStyle name="千分位[0]_F01-1" xfId="62"/>
    <cellStyle name="千分位_97-917" xfId="63"/>
    <cellStyle name="千位[0]_，" xfId="64"/>
    <cellStyle name="千位_，" xfId="65"/>
    <cellStyle name="钎霖_4岿角利" xfId="66"/>
    <cellStyle name="数字" xfId="67"/>
    <cellStyle name="未定义" xfId="68"/>
    <cellStyle name="小数" xfId="69"/>
    <cellStyle name="样式 1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C6"/>
  <sheetViews>
    <sheetView tabSelected="1" topLeftCell="A4" workbookViewId="0">
      <selection activeCell="A5" sqref="A5:C5"/>
    </sheetView>
  </sheetViews>
  <sheetFormatPr defaultRowHeight="14.25"/>
  <cols>
    <col min="1" max="1" width="57.375" style="76" customWidth="1"/>
    <col min="2" max="2" width="12.875" style="76" customWidth="1"/>
    <col min="3" max="3" width="17.5" style="76" customWidth="1"/>
    <col min="4" max="256" width="9" style="9"/>
    <col min="257" max="257" width="57.375" style="9" customWidth="1"/>
    <col min="258" max="258" width="12.875" style="9" customWidth="1"/>
    <col min="259" max="512" width="9" style="9"/>
    <col min="513" max="513" width="57.375" style="9" customWidth="1"/>
    <col min="514" max="514" width="12.875" style="9" customWidth="1"/>
    <col min="515" max="768" width="9" style="9"/>
    <col min="769" max="769" width="57.375" style="9" customWidth="1"/>
    <col min="770" max="770" width="12.875" style="9" customWidth="1"/>
    <col min="771" max="1024" width="9" style="9"/>
    <col min="1025" max="1025" width="57.375" style="9" customWidth="1"/>
    <col min="1026" max="1026" width="12.875" style="9" customWidth="1"/>
    <col min="1027" max="1280" width="9" style="9"/>
    <col min="1281" max="1281" width="57.375" style="9" customWidth="1"/>
    <col min="1282" max="1282" width="12.875" style="9" customWidth="1"/>
    <col min="1283" max="1536" width="9" style="9"/>
    <col min="1537" max="1537" width="57.375" style="9" customWidth="1"/>
    <col min="1538" max="1538" width="12.875" style="9" customWidth="1"/>
    <col min="1539" max="1792" width="9" style="9"/>
    <col min="1793" max="1793" width="57.375" style="9" customWidth="1"/>
    <col min="1794" max="1794" width="12.875" style="9" customWidth="1"/>
    <col min="1795" max="2048" width="9" style="9"/>
    <col min="2049" max="2049" width="57.375" style="9" customWidth="1"/>
    <col min="2050" max="2050" width="12.875" style="9" customWidth="1"/>
    <col min="2051" max="2304" width="9" style="9"/>
    <col min="2305" max="2305" width="57.375" style="9" customWidth="1"/>
    <col min="2306" max="2306" width="12.875" style="9" customWidth="1"/>
    <col min="2307" max="2560" width="9" style="9"/>
    <col min="2561" max="2561" width="57.375" style="9" customWidth="1"/>
    <col min="2562" max="2562" width="12.875" style="9" customWidth="1"/>
    <col min="2563" max="2816" width="9" style="9"/>
    <col min="2817" max="2817" width="57.375" style="9" customWidth="1"/>
    <col min="2818" max="2818" width="12.875" style="9" customWidth="1"/>
    <col min="2819" max="3072" width="9" style="9"/>
    <col min="3073" max="3073" width="57.375" style="9" customWidth="1"/>
    <col min="3074" max="3074" width="12.875" style="9" customWidth="1"/>
    <col min="3075" max="3328" width="9" style="9"/>
    <col min="3329" max="3329" width="57.375" style="9" customWidth="1"/>
    <col min="3330" max="3330" width="12.875" style="9" customWidth="1"/>
    <col min="3331" max="3584" width="9" style="9"/>
    <col min="3585" max="3585" width="57.375" style="9" customWidth="1"/>
    <col min="3586" max="3586" width="12.875" style="9" customWidth="1"/>
    <col min="3587" max="3840" width="9" style="9"/>
    <col min="3841" max="3841" width="57.375" style="9" customWidth="1"/>
    <col min="3842" max="3842" width="12.875" style="9" customWidth="1"/>
    <col min="3843" max="4096" width="9" style="9"/>
    <col min="4097" max="4097" width="57.375" style="9" customWidth="1"/>
    <col min="4098" max="4098" width="12.875" style="9" customWidth="1"/>
    <col min="4099" max="4352" width="9" style="9"/>
    <col min="4353" max="4353" width="57.375" style="9" customWidth="1"/>
    <col min="4354" max="4354" width="12.875" style="9" customWidth="1"/>
    <col min="4355" max="4608" width="9" style="9"/>
    <col min="4609" max="4609" width="57.375" style="9" customWidth="1"/>
    <col min="4610" max="4610" width="12.875" style="9" customWidth="1"/>
    <col min="4611" max="4864" width="9" style="9"/>
    <col min="4865" max="4865" width="57.375" style="9" customWidth="1"/>
    <col min="4866" max="4866" width="12.875" style="9" customWidth="1"/>
    <col min="4867" max="5120" width="9" style="9"/>
    <col min="5121" max="5121" width="57.375" style="9" customWidth="1"/>
    <col min="5122" max="5122" width="12.875" style="9" customWidth="1"/>
    <col min="5123" max="5376" width="9" style="9"/>
    <col min="5377" max="5377" width="57.375" style="9" customWidth="1"/>
    <col min="5378" max="5378" width="12.875" style="9" customWidth="1"/>
    <col min="5379" max="5632" width="9" style="9"/>
    <col min="5633" max="5633" width="57.375" style="9" customWidth="1"/>
    <col min="5634" max="5634" width="12.875" style="9" customWidth="1"/>
    <col min="5635" max="5888" width="9" style="9"/>
    <col min="5889" max="5889" width="57.375" style="9" customWidth="1"/>
    <col min="5890" max="5890" width="12.875" style="9" customWidth="1"/>
    <col min="5891" max="6144" width="9" style="9"/>
    <col min="6145" max="6145" width="57.375" style="9" customWidth="1"/>
    <col min="6146" max="6146" width="12.875" style="9" customWidth="1"/>
    <col min="6147" max="6400" width="9" style="9"/>
    <col min="6401" max="6401" width="57.375" style="9" customWidth="1"/>
    <col min="6402" max="6402" width="12.875" style="9" customWidth="1"/>
    <col min="6403" max="6656" width="9" style="9"/>
    <col min="6657" max="6657" width="57.375" style="9" customWidth="1"/>
    <col min="6658" max="6658" width="12.875" style="9" customWidth="1"/>
    <col min="6659" max="6912" width="9" style="9"/>
    <col min="6913" max="6913" width="57.375" style="9" customWidth="1"/>
    <col min="6914" max="6914" width="12.875" style="9" customWidth="1"/>
    <col min="6915" max="7168" width="9" style="9"/>
    <col min="7169" max="7169" width="57.375" style="9" customWidth="1"/>
    <col min="7170" max="7170" width="12.875" style="9" customWidth="1"/>
    <col min="7171" max="7424" width="9" style="9"/>
    <col min="7425" max="7425" width="57.375" style="9" customWidth="1"/>
    <col min="7426" max="7426" width="12.875" style="9" customWidth="1"/>
    <col min="7427" max="7680" width="9" style="9"/>
    <col min="7681" max="7681" width="57.375" style="9" customWidth="1"/>
    <col min="7682" max="7682" width="12.875" style="9" customWidth="1"/>
    <col min="7683" max="7936" width="9" style="9"/>
    <col min="7937" max="7937" width="57.375" style="9" customWidth="1"/>
    <col min="7938" max="7938" width="12.875" style="9" customWidth="1"/>
    <col min="7939" max="8192" width="9" style="9"/>
    <col min="8193" max="8193" width="57.375" style="9" customWidth="1"/>
    <col min="8194" max="8194" width="12.875" style="9" customWidth="1"/>
    <col min="8195" max="8448" width="9" style="9"/>
    <col min="8449" max="8449" width="57.375" style="9" customWidth="1"/>
    <col min="8450" max="8450" width="12.875" style="9" customWidth="1"/>
    <col min="8451" max="8704" width="9" style="9"/>
    <col min="8705" max="8705" width="57.375" style="9" customWidth="1"/>
    <col min="8706" max="8706" width="12.875" style="9" customWidth="1"/>
    <col min="8707" max="8960" width="9" style="9"/>
    <col min="8961" max="8961" width="57.375" style="9" customWidth="1"/>
    <col min="8962" max="8962" width="12.875" style="9" customWidth="1"/>
    <col min="8963" max="9216" width="9" style="9"/>
    <col min="9217" max="9217" width="57.375" style="9" customWidth="1"/>
    <col min="9218" max="9218" width="12.875" style="9" customWidth="1"/>
    <col min="9219" max="9472" width="9" style="9"/>
    <col min="9473" max="9473" width="57.375" style="9" customWidth="1"/>
    <col min="9474" max="9474" width="12.875" style="9" customWidth="1"/>
    <col min="9475" max="9728" width="9" style="9"/>
    <col min="9729" max="9729" width="57.375" style="9" customWidth="1"/>
    <col min="9730" max="9730" width="12.875" style="9" customWidth="1"/>
    <col min="9731" max="9984" width="9" style="9"/>
    <col min="9985" max="9985" width="57.375" style="9" customWidth="1"/>
    <col min="9986" max="9986" width="12.875" style="9" customWidth="1"/>
    <col min="9987" max="10240" width="9" style="9"/>
    <col min="10241" max="10241" width="57.375" style="9" customWidth="1"/>
    <col min="10242" max="10242" width="12.875" style="9" customWidth="1"/>
    <col min="10243" max="10496" width="9" style="9"/>
    <col min="10497" max="10497" width="57.375" style="9" customWidth="1"/>
    <col min="10498" max="10498" width="12.875" style="9" customWidth="1"/>
    <col min="10499" max="10752" width="9" style="9"/>
    <col min="10753" max="10753" width="57.375" style="9" customWidth="1"/>
    <col min="10754" max="10754" width="12.875" style="9" customWidth="1"/>
    <col min="10755" max="11008" width="9" style="9"/>
    <col min="11009" max="11009" width="57.375" style="9" customWidth="1"/>
    <col min="11010" max="11010" width="12.875" style="9" customWidth="1"/>
    <col min="11011" max="11264" width="9" style="9"/>
    <col min="11265" max="11265" width="57.375" style="9" customWidth="1"/>
    <col min="11266" max="11266" width="12.875" style="9" customWidth="1"/>
    <col min="11267" max="11520" width="9" style="9"/>
    <col min="11521" max="11521" width="57.375" style="9" customWidth="1"/>
    <col min="11522" max="11522" width="12.875" style="9" customWidth="1"/>
    <col min="11523" max="11776" width="9" style="9"/>
    <col min="11777" max="11777" width="57.375" style="9" customWidth="1"/>
    <col min="11778" max="11778" width="12.875" style="9" customWidth="1"/>
    <col min="11779" max="12032" width="9" style="9"/>
    <col min="12033" max="12033" width="57.375" style="9" customWidth="1"/>
    <col min="12034" max="12034" width="12.875" style="9" customWidth="1"/>
    <col min="12035" max="12288" width="9" style="9"/>
    <col min="12289" max="12289" width="57.375" style="9" customWidth="1"/>
    <col min="12290" max="12290" width="12.875" style="9" customWidth="1"/>
    <col min="12291" max="12544" width="9" style="9"/>
    <col min="12545" max="12545" width="57.375" style="9" customWidth="1"/>
    <col min="12546" max="12546" width="12.875" style="9" customWidth="1"/>
    <col min="12547" max="12800" width="9" style="9"/>
    <col min="12801" max="12801" width="57.375" style="9" customWidth="1"/>
    <col min="12802" max="12802" width="12.875" style="9" customWidth="1"/>
    <col min="12803" max="13056" width="9" style="9"/>
    <col min="13057" max="13057" width="57.375" style="9" customWidth="1"/>
    <col min="13058" max="13058" width="12.875" style="9" customWidth="1"/>
    <col min="13059" max="13312" width="9" style="9"/>
    <col min="13313" max="13313" width="57.375" style="9" customWidth="1"/>
    <col min="13314" max="13314" width="12.875" style="9" customWidth="1"/>
    <col min="13315" max="13568" width="9" style="9"/>
    <col min="13569" max="13569" width="57.375" style="9" customWidth="1"/>
    <col min="13570" max="13570" width="12.875" style="9" customWidth="1"/>
    <col min="13571" max="13824" width="9" style="9"/>
    <col min="13825" max="13825" width="57.375" style="9" customWidth="1"/>
    <col min="13826" max="13826" width="12.875" style="9" customWidth="1"/>
    <col min="13827" max="14080" width="9" style="9"/>
    <col min="14081" max="14081" width="57.375" style="9" customWidth="1"/>
    <col min="14082" max="14082" width="12.875" style="9" customWidth="1"/>
    <col min="14083" max="14336" width="9" style="9"/>
    <col min="14337" max="14337" width="57.375" style="9" customWidth="1"/>
    <col min="14338" max="14338" width="12.875" style="9" customWidth="1"/>
    <col min="14339" max="14592" width="9" style="9"/>
    <col min="14593" max="14593" width="57.375" style="9" customWidth="1"/>
    <col min="14594" max="14594" width="12.875" style="9" customWidth="1"/>
    <col min="14595" max="14848" width="9" style="9"/>
    <col min="14849" max="14849" width="57.375" style="9" customWidth="1"/>
    <col min="14850" max="14850" width="12.875" style="9" customWidth="1"/>
    <col min="14851" max="15104" width="9" style="9"/>
    <col min="15105" max="15105" width="57.375" style="9" customWidth="1"/>
    <col min="15106" max="15106" width="12.875" style="9" customWidth="1"/>
    <col min="15107" max="15360" width="9" style="9"/>
    <col min="15361" max="15361" width="57.375" style="9" customWidth="1"/>
    <col min="15362" max="15362" width="12.875" style="9" customWidth="1"/>
    <col min="15363" max="15616" width="9" style="9"/>
    <col min="15617" max="15617" width="57.375" style="9" customWidth="1"/>
    <col min="15618" max="15618" width="12.875" style="9" customWidth="1"/>
    <col min="15619" max="15872" width="9" style="9"/>
    <col min="15873" max="15873" width="57.375" style="9" customWidth="1"/>
    <col min="15874" max="15874" width="12.875" style="9" customWidth="1"/>
    <col min="15875" max="16128" width="9" style="9"/>
    <col min="16129" max="16129" width="57.375" style="9" customWidth="1"/>
    <col min="16130" max="16130" width="12.875" style="9" customWidth="1"/>
    <col min="16131" max="16384" width="9" style="9"/>
  </cols>
  <sheetData>
    <row r="2" spans="1:3" ht="22.5" customHeight="1">
      <c r="A2" s="75" t="s">
        <v>148</v>
      </c>
    </row>
    <row r="3" spans="1:3" ht="44.25" customHeight="1">
      <c r="A3" s="75"/>
    </row>
    <row r="4" spans="1:3" ht="126.75" customHeight="1">
      <c r="A4" s="337" t="s">
        <v>871</v>
      </c>
      <c r="B4" s="337"/>
      <c r="C4" s="337"/>
    </row>
    <row r="5" spans="1:3" ht="225.75" customHeight="1">
      <c r="A5" s="290" t="s">
        <v>149</v>
      </c>
      <c r="B5" s="290"/>
      <c r="C5" s="290"/>
    </row>
    <row r="6" spans="1:3" ht="50.25" customHeight="1">
      <c r="A6" s="291">
        <v>43724</v>
      </c>
      <c r="B6" s="291"/>
      <c r="C6" s="291"/>
    </row>
  </sheetData>
  <mergeCells count="3">
    <mergeCell ref="A4:C4"/>
    <mergeCell ref="A5:C5"/>
    <mergeCell ref="A6:C6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D25"/>
  <sheetViews>
    <sheetView showZeros="0" workbookViewId="0">
      <selection activeCell="A8" sqref="A8"/>
    </sheetView>
  </sheetViews>
  <sheetFormatPr defaultRowHeight="13.5"/>
  <cols>
    <col min="1" max="4" width="34.5" style="163" customWidth="1"/>
    <col min="5" max="256" width="9" style="163"/>
    <col min="257" max="260" width="34.5" style="163" customWidth="1"/>
    <col min="261" max="512" width="9" style="163"/>
    <col min="513" max="516" width="34.5" style="163" customWidth="1"/>
    <col min="517" max="768" width="9" style="163"/>
    <col min="769" max="772" width="34.5" style="163" customWidth="1"/>
    <col min="773" max="1024" width="9" style="163"/>
    <col min="1025" max="1028" width="34.5" style="163" customWidth="1"/>
    <col min="1029" max="1280" width="9" style="163"/>
    <col min="1281" max="1284" width="34.5" style="163" customWidth="1"/>
    <col min="1285" max="1536" width="9" style="163"/>
    <col min="1537" max="1540" width="34.5" style="163" customWidth="1"/>
    <col min="1541" max="1792" width="9" style="163"/>
    <col min="1793" max="1796" width="34.5" style="163" customWidth="1"/>
    <col min="1797" max="2048" width="9" style="163"/>
    <col min="2049" max="2052" width="34.5" style="163" customWidth="1"/>
    <col min="2053" max="2304" width="9" style="163"/>
    <col min="2305" max="2308" width="34.5" style="163" customWidth="1"/>
    <col min="2309" max="2560" width="9" style="163"/>
    <col min="2561" max="2564" width="34.5" style="163" customWidth="1"/>
    <col min="2565" max="2816" width="9" style="163"/>
    <col min="2817" max="2820" width="34.5" style="163" customWidth="1"/>
    <col min="2821" max="3072" width="9" style="163"/>
    <col min="3073" max="3076" width="34.5" style="163" customWidth="1"/>
    <col min="3077" max="3328" width="9" style="163"/>
    <col min="3329" max="3332" width="34.5" style="163" customWidth="1"/>
    <col min="3333" max="3584" width="9" style="163"/>
    <col min="3585" max="3588" width="34.5" style="163" customWidth="1"/>
    <col min="3589" max="3840" width="9" style="163"/>
    <col min="3841" max="3844" width="34.5" style="163" customWidth="1"/>
    <col min="3845" max="4096" width="9" style="163"/>
    <col min="4097" max="4100" width="34.5" style="163" customWidth="1"/>
    <col min="4101" max="4352" width="9" style="163"/>
    <col min="4353" max="4356" width="34.5" style="163" customWidth="1"/>
    <col min="4357" max="4608" width="9" style="163"/>
    <col min="4609" max="4612" width="34.5" style="163" customWidth="1"/>
    <col min="4613" max="4864" width="9" style="163"/>
    <col min="4865" max="4868" width="34.5" style="163" customWidth="1"/>
    <col min="4869" max="5120" width="9" style="163"/>
    <col min="5121" max="5124" width="34.5" style="163" customWidth="1"/>
    <col min="5125" max="5376" width="9" style="163"/>
    <col min="5377" max="5380" width="34.5" style="163" customWidth="1"/>
    <col min="5381" max="5632" width="9" style="163"/>
    <col min="5633" max="5636" width="34.5" style="163" customWidth="1"/>
    <col min="5637" max="5888" width="9" style="163"/>
    <col min="5889" max="5892" width="34.5" style="163" customWidth="1"/>
    <col min="5893" max="6144" width="9" style="163"/>
    <col min="6145" max="6148" width="34.5" style="163" customWidth="1"/>
    <col min="6149" max="6400" width="9" style="163"/>
    <col min="6401" max="6404" width="34.5" style="163" customWidth="1"/>
    <col min="6405" max="6656" width="9" style="163"/>
    <col min="6657" max="6660" width="34.5" style="163" customWidth="1"/>
    <col min="6661" max="6912" width="9" style="163"/>
    <col min="6913" max="6916" width="34.5" style="163" customWidth="1"/>
    <col min="6917" max="7168" width="9" style="163"/>
    <col min="7169" max="7172" width="34.5" style="163" customWidth="1"/>
    <col min="7173" max="7424" width="9" style="163"/>
    <col min="7425" max="7428" width="34.5" style="163" customWidth="1"/>
    <col min="7429" max="7680" width="9" style="163"/>
    <col min="7681" max="7684" width="34.5" style="163" customWidth="1"/>
    <col min="7685" max="7936" width="9" style="163"/>
    <col min="7937" max="7940" width="34.5" style="163" customWidth="1"/>
    <col min="7941" max="8192" width="9" style="163"/>
    <col min="8193" max="8196" width="34.5" style="163" customWidth="1"/>
    <col min="8197" max="8448" width="9" style="163"/>
    <col min="8449" max="8452" width="34.5" style="163" customWidth="1"/>
    <col min="8453" max="8704" width="9" style="163"/>
    <col min="8705" max="8708" width="34.5" style="163" customWidth="1"/>
    <col min="8709" max="8960" width="9" style="163"/>
    <col min="8961" max="8964" width="34.5" style="163" customWidth="1"/>
    <col min="8965" max="9216" width="9" style="163"/>
    <col min="9217" max="9220" width="34.5" style="163" customWidth="1"/>
    <col min="9221" max="9472" width="9" style="163"/>
    <col min="9473" max="9476" width="34.5" style="163" customWidth="1"/>
    <col min="9477" max="9728" width="9" style="163"/>
    <col min="9729" max="9732" width="34.5" style="163" customWidth="1"/>
    <col min="9733" max="9984" width="9" style="163"/>
    <col min="9985" max="9988" width="34.5" style="163" customWidth="1"/>
    <col min="9989" max="10240" width="9" style="163"/>
    <col min="10241" max="10244" width="34.5" style="163" customWidth="1"/>
    <col min="10245" max="10496" width="9" style="163"/>
    <col min="10497" max="10500" width="34.5" style="163" customWidth="1"/>
    <col min="10501" max="10752" width="9" style="163"/>
    <col min="10753" max="10756" width="34.5" style="163" customWidth="1"/>
    <col min="10757" max="11008" width="9" style="163"/>
    <col min="11009" max="11012" width="34.5" style="163" customWidth="1"/>
    <col min="11013" max="11264" width="9" style="163"/>
    <col min="11265" max="11268" width="34.5" style="163" customWidth="1"/>
    <col min="11269" max="11520" width="9" style="163"/>
    <col min="11521" max="11524" width="34.5" style="163" customWidth="1"/>
    <col min="11525" max="11776" width="9" style="163"/>
    <col min="11777" max="11780" width="34.5" style="163" customWidth="1"/>
    <col min="11781" max="12032" width="9" style="163"/>
    <col min="12033" max="12036" width="34.5" style="163" customWidth="1"/>
    <col min="12037" max="12288" width="9" style="163"/>
    <col min="12289" max="12292" width="34.5" style="163" customWidth="1"/>
    <col min="12293" max="12544" width="9" style="163"/>
    <col min="12545" max="12548" width="34.5" style="163" customWidth="1"/>
    <col min="12549" max="12800" width="9" style="163"/>
    <col min="12801" max="12804" width="34.5" style="163" customWidth="1"/>
    <col min="12805" max="13056" width="9" style="163"/>
    <col min="13057" max="13060" width="34.5" style="163" customWidth="1"/>
    <col min="13061" max="13312" width="9" style="163"/>
    <col min="13313" max="13316" width="34.5" style="163" customWidth="1"/>
    <col min="13317" max="13568" width="9" style="163"/>
    <col min="13569" max="13572" width="34.5" style="163" customWidth="1"/>
    <col min="13573" max="13824" width="9" style="163"/>
    <col min="13825" max="13828" width="34.5" style="163" customWidth="1"/>
    <col min="13829" max="14080" width="9" style="163"/>
    <col min="14081" max="14084" width="34.5" style="163" customWidth="1"/>
    <col min="14085" max="14336" width="9" style="163"/>
    <col min="14337" max="14340" width="34.5" style="163" customWidth="1"/>
    <col min="14341" max="14592" width="9" style="163"/>
    <col min="14593" max="14596" width="34.5" style="163" customWidth="1"/>
    <col min="14597" max="14848" width="9" style="163"/>
    <col min="14849" max="14852" width="34.5" style="163" customWidth="1"/>
    <col min="14853" max="15104" width="9" style="163"/>
    <col min="15105" max="15108" width="34.5" style="163" customWidth="1"/>
    <col min="15109" max="15360" width="9" style="163"/>
    <col min="15361" max="15364" width="34.5" style="163" customWidth="1"/>
    <col min="15365" max="15616" width="9" style="163"/>
    <col min="15617" max="15620" width="34.5" style="163" customWidth="1"/>
    <col min="15621" max="15872" width="9" style="163"/>
    <col min="15873" max="15876" width="34.5" style="163" customWidth="1"/>
    <col min="15877" max="16128" width="9" style="163"/>
    <col min="16129" max="16132" width="34.5" style="163" customWidth="1"/>
    <col min="16133" max="16384" width="9" style="163"/>
  </cols>
  <sheetData>
    <row r="1" spans="1:4" ht="14.25">
      <c r="A1" s="162" t="s">
        <v>734</v>
      </c>
    </row>
    <row r="2" spans="1:4" ht="27.75" customHeight="1">
      <c r="A2" s="311" t="s">
        <v>735</v>
      </c>
      <c r="B2" s="311"/>
      <c r="C2" s="311"/>
      <c r="D2" s="311"/>
    </row>
    <row r="3" spans="1:4" ht="23.25" customHeight="1">
      <c r="D3" s="164" t="s">
        <v>88</v>
      </c>
    </row>
    <row r="4" spans="1:4" s="166" customFormat="1" ht="30" customHeight="1">
      <c r="A4" s="165" t="s">
        <v>89</v>
      </c>
      <c r="B4" s="165" t="s">
        <v>736</v>
      </c>
      <c r="C4" s="165" t="s">
        <v>737</v>
      </c>
      <c r="D4" s="165" t="s">
        <v>738</v>
      </c>
    </row>
    <row r="5" spans="1:4" s="169" customFormat="1" ht="23.25" customHeight="1">
      <c r="A5" s="167" t="s">
        <v>736</v>
      </c>
      <c r="B5" s="168">
        <f>SUM(B6:B25)</f>
        <v>87132</v>
      </c>
      <c r="C5" s="168">
        <f>SUM(C6:C25)</f>
        <v>87132</v>
      </c>
      <c r="D5" s="168">
        <f>SUM(D6:D25)</f>
        <v>0</v>
      </c>
    </row>
    <row r="6" spans="1:4" ht="23.25" customHeight="1">
      <c r="A6" s="154" t="s">
        <v>230</v>
      </c>
      <c r="B6" s="159">
        <f>C6+D6</f>
        <v>505</v>
      </c>
      <c r="C6" s="159">
        <v>505</v>
      </c>
      <c r="D6" s="170"/>
    </row>
    <row r="7" spans="1:4" ht="23.25" customHeight="1">
      <c r="A7" s="154" t="s">
        <v>231</v>
      </c>
      <c r="B7" s="159">
        <f t="shared" ref="B7:B25" si="0">C7+D7</f>
        <v>0</v>
      </c>
      <c r="C7" s="159"/>
      <c r="D7" s="170"/>
    </row>
    <row r="8" spans="1:4" ht="23.25" customHeight="1">
      <c r="A8" s="154" t="s">
        <v>232</v>
      </c>
      <c r="B8" s="159">
        <f t="shared" si="0"/>
        <v>17</v>
      </c>
      <c r="C8" s="159">
        <v>17</v>
      </c>
      <c r="D8" s="170"/>
    </row>
    <row r="9" spans="1:4" ht="23.25" customHeight="1">
      <c r="A9" s="154" t="s">
        <v>233</v>
      </c>
      <c r="B9" s="159">
        <f t="shared" si="0"/>
        <v>0</v>
      </c>
      <c r="C9" s="159">
        <v>0</v>
      </c>
      <c r="D9" s="170"/>
    </row>
    <row r="10" spans="1:4" ht="23.25" customHeight="1">
      <c r="A10" s="154" t="s">
        <v>234</v>
      </c>
      <c r="B10" s="159">
        <f t="shared" si="0"/>
        <v>3986</v>
      </c>
      <c r="C10" s="159">
        <v>3986</v>
      </c>
      <c r="D10" s="170"/>
    </row>
    <row r="11" spans="1:4" ht="23.25" customHeight="1">
      <c r="A11" s="154" t="s">
        <v>235</v>
      </c>
      <c r="B11" s="159">
        <f t="shared" si="0"/>
        <v>27</v>
      </c>
      <c r="C11" s="159">
        <v>27</v>
      </c>
      <c r="D11" s="170"/>
    </row>
    <row r="12" spans="1:4" ht="23.25" customHeight="1">
      <c r="A12" s="154" t="s">
        <v>236</v>
      </c>
      <c r="B12" s="159">
        <f t="shared" si="0"/>
        <v>722</v>
      </c>
      <c r="C12" s="159">
        <v>722</v>
      </c>
      <c r="D12" s="170"/>
    </row>
    <row r="13" spans="1:4" ht="23.25" customHeight="1">
      <c r="A13" s="154" t="s">
        <v>237</v>
      </c>
      <c r="B13" s="159">
        <f t="shared" si="0"/>
        <v>9387</v>
      </c>
      <c r="C13" s="159">
        <v>9387</v>
      </c>
      <c r="D13" s="170"/>
    </row>
    <row r="14" spans="1:4" ht="23.25" customHeight="1">
      <c r="A14" s="154" t="s">
        <v>739</v>
      </c>
      <c r="B14" s="159">
        <f t="shared" si="0"/>
        <v>9797</v>
      </c>
      <c r="C14" s="159">
        <v>9797</v>
      </c>
      <c r="D14" s="170"/>
    </row>
    <row r="15" spans="1:4" ht="23.25" customHeight="1">
      <c r="A15" s="154" t="s">
        <v>239</v>
      </c>
      <c r="B15" s="159">
        <f t="shared" si="0"/>
        <v>4290</v>
      </c>
      <c r="C15" s="159">
        <v>4290</v>
      </c>
      <c r="D15" s="170"/>
    </row>
    <row r="16" spans="1:4" ht="23.25" customHeight="1">
      <c r="A16" s="154" t="s">
        <v>240</v>
      </c>
      <c r="B16" s="159">
        <f t="shared" si="0"/>
        <v>2000</v>
      </c>
      <c r="C16" s="159">
        <v>2000</v>
      </c>
      <c r="D16" s="170"/>
    </row>
    <row r="17" spans="1:4" ht="23.25" customHeight="1">
      <c r="A17" s="154" t="s">
        <v>241</v>
      </c>
      <c r="B17" s="159">
        <f t="shared" si="0"/>
        <v>20938</v>
      </c>
      <c r="C17" s="159">
        <v>20938</v>
      </c>
      <c r="D17" s="165"/>
    </row>
    <row r="18" spans="1:4" ht="23.25" customHeight="1">
      <c r="A18" s="154" t="s">
        <v>242</v>
      </c>
      <c r="B18" s="159">
        <f t="shared" si="0"/>
        <v>17281</v>
      </c>
      <c r="C18" s="159">
        <v>17281</v>
      </c>
      <c r="D18" s="165"/>
    </row>
    <row r="19" spans="1:4" ht="23.25" customHeight="1">
      <c r="A19" s="154" t="s">
        <v>740</v>
      </c>
      <c r="B19" s="159">
        <f t="shared" si="0"/>
        <v>723</v>
      </c>
      <c r="C19" s="159">
        <v>723</v>
      </c>
      <c r="D19" s="165"/>
    </row>
    <row r="20" spans="1:4" ht="23.25" customHeight="1">
      <c r="A20" s="154" t="s">
        <v>244</v>
      </c>
      <c r="B20" s="159">
        <f t="shared" si="0"/>
        <v>338</v>
      </c>
      <c r="C20" s="159">
        <v>338</v>
      </c>
      <c r="D20" s="165"/>
    </row>
    <row r="21" spans="1:4" ht="23.25" customHeight="1">
      <c r="A21" s="154" t="s">
        <v>245</v>
      </c>
      <c r="B21" s="159">
        <f t="shared" si="0"/>
        <v>0</v>
      </c>
      <c r="C21" s="159"/>
      <c r="D21" s="165"/>
    </row>
    <row r="22" spans="1:4" ht="23.25" customHeight="1">
      <c r="A22" s="154" t="s">
        <v>741</v>
      </c>
      <c r="B22" s="159">
        <f t="shared" si="0"/>
        <v>1272</v>
      </c>
      <c r="C22" s="159">
        <v>1272</v>
      </c>
      <c r="D22" s="171"/>
    </row>
    <row r="23" spans="1:4" ht="23.25" customHeight="1">
      <c r="A23" s="154" t="s">
        <v>742</v>
      </c>
      <c r="B23" s="159">
        <f t="shared" si="0"/>
        <v>14188</v>
      </c>
      <c r="C23" s="159">
        <v>14188</v>
      </c>
      <c r="D23" s="171"/>
    </row>
    <row r="24" spans="1:4" ht="23.25" customHeight="1">
      <c r="A24" s="154" t="s">
        <v>743</v>
      </c>
      <c r="B24" s="159">
        <f t="shared" si="0"/>
        <v>0</v>
      </c>
      <c r="C24" s="171"/>
      <c r="D24" s="171"/>
    </row>
    <row r="25" spans="1:4" ht="23.25" customHeight="1">
      <c r="A25" s="154" t="s">
        <v>744</v>
      </c>
      <c r="B25" s="159">
        <f t="shared" si="0"/>
        <v>1661</v>
      </c>
      <c r="C25" s="171">
        <v>1661</v>
      </c>
      <c r="D25" s="171"/>
    </row>
  </sheetData>
  <mergeCells count="1">
    <mergeCell ref="A2:D2"/>
  </mergeCells>
  <phoneticPr fontId="1" type="noConversion"/>
  <printOptions horizontalCentered="1"/>
  <pageMargins left="0.35" right="0.31" top="0.71" bottom="0.63" header="0.51" footer="0.51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G12"/>
  <sheetViews>
    <sheetView showGridLines="0" showZeros="0" workbookViewId="0">
      <selection activeCell="C10" sqref="C10"/>
    </sheetView>
  </sheetViews>
  <sheetFormatPr defaultColWidth="9.125" defaultRowHeight="13.5"/>
  <cols>
    <col min="1" max="1" width="27.5" style="173" customWidth="1"/>
    <col min="2" max="7" width="19.125" style="173" customWidth="1"/>
    <col min="8" max="256" width="9.125" style="173"/>
    <col min="257" max="257" width="27.5" style="173" customWidth="1"/>
    <col min="258" max="263" width="19.125" style="173" customWidth="1"/>
    <col min="264" max="512" width="9.125" style="173"/>
    <col min="513" max="513" width="27.5" style="173" customWidth="1"/>
    <col min="514" max="519" width="19.125" style="173" customWidth="1"/>
    <col min="520" max="768" width="9.125" style="173"/>
    <col min="769" max="769" width="27.5" style="173" customWidth="1"/>
    <col min="770" max="775" width="19.125" style="173" customWidth="1"/>
    <col min="776" max="1024" width="9.125" style="173"/>
    <col min="1025" max="1025" width="27.5" style="173" customWidth="1"/>
    <col min="1026" max="1031" width="19.125" style="173" customWidth="1"/>
    <col min="1032" max="1280" width="9.125" style="173"/>
    <col min="1281" max="1281" width="27.5" style="173" customWidth="1"/>
    <col min="1282" max="1287" width="19.125" style="173" customWidth="1"/>
    <col min="1288" max="1536" width="9.125" style="173"/>
    <col min="1537" max="1537" width="27.5" style="173" customWidth="1"/>
    <col min="1538" max="1543" width="19.125" style="173" customWidth="1"/>
    <col min="1544" max="1792" width="9.125" style="173"/>
    <col min="1793" max="1793" width="27.5" style="173" customWidth="1"/>
    <col min="1794" max="1799" width="19.125" style="173" customWidth="1"/>
    <col min="1800" max="2048" width="9.125" style="173"/>
    <col min="2049" max="2049" width="27.5" style="173" customWidth="1"/>
    <col min="2050" max="2055" width="19.125" style="173" customWidth="1"/>
    <col min="2056" max="2304" width="9.125" style="173"/>
    <col min="2305" max="2305" width="27.5" style="173" customWidth="1"/>
    <col min="2306" max="2311" width="19.125" style="173" customWidth="1"/>
    <col min="2312" max="2560" width="9.125" style="173"/>
    <col min="2561" max="2561" width="27.5" style="173" customWidth="1"/>
    <col min="2562" max="2567" width="19.125" style="173" customWidth="1"/>
    <col min="2568" max="2816" width="9.125" style="173"/>
    <col min="2817" max="2817" width="27.5" style="173" customWidth="1"/>
    <col min="2818" max="2823" width="19.125" style="173" customWidth="1"/>
    <col min="2824" max="3072" width="9.125" style="173"/>
    <col min="3073" max="3073" width="27.5" style="173" customWidth="1"/>
    <col min="3074" max="3079" width="19.125" style="173" customWidth="1"/>
    <col min="3080" max="3328" width="9.125" style="173"/>
    <col min="3329" max="3329" width="27.5" style="173" customWidth="1"/>
    <col min="3330" max="3335" width="19.125" style="173" customWidth="1"/>
    <col min="3336" max="3584" width="9.125" style="173"/>
    <col min="3585" max="3585" width="27.5" style="173" customWidth="1"/>
    <col min="3586" max="3591" width="19.125" style="173" customWidth="1"/>
    <col min="3592" max="3840" width="9.125" style="173"/>
    <col min="3841" max="3841" width="27.5" style="173" customWidth="1"/>
    <col min="3842" max="3847" width="19.125" style="173" customWidth="1"/>
    <col min="3848" max="4096" width="9.125" style="173"/>
    <col min="4097" max="4097" width="27.5" style="173" customWidth="1"/>
    <col min="4098" max="4103" width="19.125" style="173" customWidth="1"/>
    <col min="4104" max="4352" width="9.125" style="173"/>
    <col min="4353" max="4353" width="27.5" style="173" customWidth="1"/>
    <col min="4354" max="4359" width="19.125" style="173" customWidth="1"/>
    <col min="4360" max="4608" width="9.125" style="173"/>
    <col min="4609" max="4609" width="27.5" style="173" customWidth="1"/>
    <col min="4610" max="4615" width="19.125" style="173" customWidth="1"/>
    <col min="4616" max="4864" width="9.125" style="173"/>
    <col min="4865" max="4865" width="27.5" style="173" customWidth="1"/>
    <col min="4866" max="4871" width="19.125" style="173" customWidth="1"/>
    <col min="4872" max="5120" width="9.125" style="173"/>
    <col min="5121" max="5121" width="27.5" style="173" customWidth="1"/>
    <col min="5122" max="5127" width="19.125" style="173" customWidth="1"/>
    <col min="5128" max="5376" width="9.125" style="173"/>
    <col min="5377" max="5377" width="27.5" style="173" customWidth="1"/>
    <col min="5378" max="5383" width="19.125" style="173" customWidth="1"/>
    <col min="5384" max="5632" width="9.125" style="173"/>
    <col min="5633" max="5633" width="27.5" style="173" customWidth="1"/>
    <col min="5634" max="5639" width="19.125" style="173" customWidth="1"/>
    <col min="5640" max="5888" width="9.125" style="173"/>
    <col min="5889" max="5889" width="27.5" style="173" customWidth="1"/>
    <col min="5890" max="5895" width="19.125" style="173" customWidth="1"/>
    <col min="5896" max="6144" width="9.125" style="173"/>
    <col min="6145" max="6145" width="27.5" style="173" customWidth="1"/>
    <col min="6146" max="6151" width="19.125" style="173" customWidth="1"/>
    <col min="6152" max="6400" width="9.125" style="173"/>
    <col min="6401" max="6401" width="27.5" style="173" customWidth="1"/>
    <col min="6402" max="6407" width="19.125" style="173" customWidth="1"/>
    <col min="6408" max="6656" width="9.125" style="173"/>
    <col min="6657" max="6657" width="27.5" style="173" customWidth="1"/>
    <col min="6658" max="6663" width="19.125" style="173" customWidth="1"/>
    <col min="6664" max="6912" width="9.125" style="173"/>
    <col min="6913" max="6913" width="27.5" style="173" customWidth="1"/>
    <col min="6914" max="6919" width="19.125" style="173" customWidth="1"/>
    <col min="6920" max="7168" width="9.125" style="173"/>
    <col min="7169" max="7169" width="27.5" style="173" customWidth="1"/>
    <col min="7170" max="7175" width="19.125" style="173" customWidth="1"/>
    <col min="7176" max="7424" width="9.125" style="173"/>
    <col min="7425" max="7425" width="27.5" style="173" customWidth="1"/>
    <col min="7426" max="7431" width="19.125" style="173" customWidth="1"/>
    <col min="7432" max="7680" width="9.125" style="173"/>
    <col min="7681" max="7681" width="27.5" style="173" customWidth="1"/>
    <col min="7682" max="7687" width="19.125" style="173" customWidth="1"/>
    <col min="7688" max="7936" width="9.125" style="173"/>
    <col min="7937" max="7937" width="27.5" style="173" customWidth="1"/>
    <col min="7938" max="7943" width="19.125" style="173" customWidth="1"/>
    <col min="7944" max="8192" width="9.125" style="173"/>
    <col min="8193" max="8193" width="27.5" style="173" customWidth="1"/>
    <col min="8194" max="8199" width="19.125" style="173" customWidth="1"/>
    <col min="8200" max="8448" width="9.125" style="173"/>
    <col min="8449" max="8449" width="27.5" style="173" customWidth="1"/>
    <col min="8450" max="8455" width="19.125" style="173" customWidth="1"/>
    <col min="8456" max="8704" width="9.125" style="173"/>
    <col min="8705" max="8705" width="27.5" style="173" customWidth="1"/>
    <col min="8706" max="8711" width="19.125" style="173" customWidth="1"/>
    <col min="8712" max="8960" width="9.125" style="173"/>
    <col min="8961" max="8961" width="27.5" style="173" customWidth="1"/>
    <col min="8962" max="8967" width="19.125" style="173" customWidth="1"/>
    <col min="8968" max="9216" width="9.125" style="173"/>
    <col min="9217" max="9217" width="27.5" style="173" customWidth="1"/>
    <col min="9218" max="9223" width="19.125" style="173" customWidth="1"/>
    <col min="9224" max="9472" width="9.125" style="173"/>
    <col min="9473" max="9473" width="27.5" style="173" customWidth="1"/>
    <col min="9474" max="9479" width="19.125" style="173" customWidth="1"/>
    <col min="9480" max="9728" width="9.125" style="173"/>
    <col min="9729" max="9729" width="27.5" style="173" customWidth="1"/>
    <col min="9730" max="9735" width="19.125" style="173" customWidth="1"/>
    <col min="9736" max="9984" width="9.125" style="173"/>
    <col min="9985" max="9985" width="27.5" style="173" customWidth="1"/>
    <col min="9986" max="9991" width="19.125" style="173" customWidth="1"/>
    <col min="9992" max="10240" width="9.125" style="173"/>
    <col min="10241" max="10241" width="27.5" style="173" customWidth="1"/>
    <col min="10242" max="10247" width="19.125" style="173" customWidth="1"/>
    <col min="10248" max="10496" width="9.125" style="173"/>
    <col min="10497" max="10497" width="27.5" style="173" customWidth="1"/>
    <col min="10498" max="10503" width="19.125" style="173" customWidth="1"/>
    <col min="10504" max="10752" width="9.125" style="173"/>
    <col min="10753" max="10753" width="27.5" style="173" customWidth="1"/>
    <col min="10754" max="10759" width="19.125" style="173" customWidth="1"/>
    <col min="10760" max="11008" width="9.125" style="173"/>
    <col min="11009" max="11009" width="27.5" style="173" customWidth="1"/>
    <col min="11010" max="11015" width="19.125" style="173" customWidth="1"/>
    <col min="11016" max="11264" width="9.125" style="173"/>
    <col min="11265" max="11265" width="27.5" style="173" customWidth="1"/>
    <col min="11266" max="11271" width="19.125" style="173" customWidth="1"/>
    <col min="11272" max="11520" width="9.125" style="173"/>
    <col min="11521" max="11521" width="27.5" style="173" customWidth="1"/>
    <col min="11522" max="11527" width="19.125" style="173" customWidth="1"/>
    <col min="11528" max="11776" width="9.125" style="173"/>
    <col min="11777" max="11777" width="27.5" style="173" customWidth="1"/>
    <col min="11778" max="11783" width="19.125" style="173" customWidth="1"/>
    <col min="11784" max="12032" width="9.125" style="173"/>
    <col min="12033" max="12033" width="27.5" style="173" customWidth="1"/>
    <col min="12034" max="12039" width="19.125" style="173" customWidth="1"/>
    <col min="12040" max="12288" width="9.125" style="173"/>
    <col min="12289" max="12289" width="27.5" style="173" customWidth="1"/>
    <col min="12290" max="12295" width="19.125" style="173" customWidth="1"/>
    <col min="12296" max="12544" width="9.125" style="173"/>
    <col min="12545" max="12545" width="27.5" style="173" customWidth="1"/>
    <col min="12546" max="12551" width="19.125" style="173" customWidth="1"/>
    <col min="12552" max="12800" width="9.125" style="173"/>
    <col min="12801" max="12801" width="27.5" style="173" customWidth="1"/>
    <col min="12802" max="12807" width="19.125" style="173" customWidth="1"/>
    <col min="12808" max="13056" width="9.125" style="173"/>
    <col min="13057" max="13057" width="27.5" style="173" customWidth="1"/>
    <col min="13058" max="13063" width="19.125" style="173" customWidth="1"/>
    <col min="13064" max="13312" width="9.125" style="173"/>
    <col min="13313" max="13313" width="27.5" style="173" customWidth="1"/>
    <col min="13314" max="13319" width="19.125" style="173" customWidth="1"/>
    <col min="13320" max="13568" width="9.125" style="173"/>
    <col min="13569" max="13569" width="27.5" style="173" customWidth="1"/>
    <col min="13570" max="13575" width="19.125" style="173" customWidth="1"/>
    <col min="13576" max="13824" width="9.125" style="173"/>
    <col min="13825" max="13825" width="27.5" style="173" customWidth="1"/>
    <col min="13826" max="13831" width="19.125" style="173" customWidth="1"/>
    <col min="13832" max="14080" width="9.125" style="173"/>
    <col min="14081" max="14081" width="27.5" style="173" customWidth="1"/>
    <col min="14082" max="14087" width="19.125" style="173" customWidth="1"/>
    <col min="14088" max="14336" width="9.125" style="173"/>
    <col min="14337" max="14337" width="27.5" style="173" customWidth="1"/>
    <col min="14338" max="14343" width="19.125" style="173" customWidth="1"/>
    <col min="14344" max="14592" width="9.125" style="173"/>
    <col min="14593" max="14593" width="27.5" style="173" customWidth="1"/>
    <col min="14594" max="14599" width="19.125" style="173" customWidth="1"/>
    <col min="14600" max="14848" width="9.125" style="173"/>
    <col min="14849" max="14849" width="27.5" style="173" customWidth="1"/>
    <col min="14850" max="14855" width="19.125" style="173" customWidth="1"/>
    <col min="14856" max="15104" width="9.125" style="173"/>
    <col min="15105" max="15105" width="27.5" style="173" customWidth="1"/>
    <col min="15106" max="15111" width="19.125" style="173" customWidth="1"/>
    <col min="15112" max="15360" width="9.125" style="173"/>
    <col min="15361" max="15361" width="27.5" style="173" customWidth="1"/>
    <col min="15362" max="15367" width="19.125" style="173" customWidth="1"/>
    <col min="15368" max="15616" width="9.125" style="173"/>
    <col min="15617" max="15617" width="27.5" style="173" customWidth="1"/>
    <col min="15618" max="15623" width="19.125" style="173" customWidth="1"/>
    <col min="15624" max="15872" width="9.125" style="173"/>
    <col min="15873" max="15873" width="27.5" style="173" customWidth="1"/>
    <col min="15874" max="15879" width="19.125" style="173" customWidth="1"/>
    <col min="15880" max="16128" width="9.125" style="173"/>
    <col min="16129" max="16129" width="27.5" style="173" customWidth="1"/>
    <col min="16130" max="16135" width="19.125" style="173" customWidth="1"/>
    <col min="16136" max="16384" width="9.125" style="173"/>
  </cols>
  <sheetData>
    <row r="1" spans="1:7" ht="14.25">
      <c r="A1" s="172" t="s">
        <v>745</v>
      </c>
    </row>
    <row r="2" spans="1:7" ht="63.75" customHeight="1">
      <c r="A2" s="312" t="s">
        <v>746</v>
      </c>
      <c r="B2" s="312"/>
      <c r="C2" s="312"/>
      <c r="D2" s="312"/>
      <c r="E2" s="312"/>
      <c r="F2" s="312"/>
      <c r="G2" s="312"/>
    </row>
    <row r="3" spans="1:7" ht="36" customHeight="1">
      <c r="A3" s="313" t="s">
        <v>747</v>
      </c>
      <c r="B3" s="313"/>
      <c r="C3" s="313"/>
      <c r="D3" s="313"/>
      <c r="E3" s="313"/>
      <c r="F3" s="313"/>
      <c r="G3" s="313"/>
    </row>
    <row r="4" spans="1:7" ht="33.75" customHeight="1">
      <c r="A4" s="314" t="s">
        <v>748</v>
      </c>
      <c r="B4" s="314" t="s">
        <v>259</v>
      </c>
      <c r="C4" s="314"/>
      <c r="D4" s="314" t="s">
        <v>749</v>
      </c>
      <c r="E4" s="314"/>
      <c r="F4" s="314" t="s">
        <v>750</v>
      </c>
      <c r="G4" s="314"/>
    </row>
    <row r="5" spans="1:7" ht="33.75" customHeight="1">
      <c r="A5" s="315"/>
      <c r="B5" s="174" t="s">
        <v>751</v>
      </c>
      <c r="C5" s="174" t="s">
        <v>752</v>
      </c>
      <c r="D5" s="174" t="s">
        <v>751</v>
      </c>
      <c r="E5" s="174" t="s">
        <v>752</v>
      </c>
      <c r="F5" s="174" t="s">
        <v>751</v>
      </c>
      <c r="G5" s="174" t="s">
        <v>752</v>
      </c>
    </row>
    <row r="6" spans="1:7" ht="48.75" customHeight="1">
      <c r="A6" s="174" t="s">
        <v>753</v>
      </c>
      <c r="B6" s="175">
        <v>112000</v>
      </c>
      <c r="C6" s="175">
        <v>103077</v>
      </c>
      <c r="D6" s="175">
        <v>92100</v>
      </c>
      <c r="E6" s="175">
        <v>83681</v>
      </c>
      <c r="F6" s="175">
        <v>19900</v>
      </c>
      <c r="G6" s="175">
        <v>19396</v>
      </c>
    </row>
    <row r="10" spans="1:7">
      <c r="B10" s="176"/>
    </row>
    <row r="12" spans="1:7">
      <c r="E12" s="176"/>
    </row>
  </sheetData>
  <mergeCells count="6">
    <mergeCell ref="A2:G2"/>
    <mergeCell ref="A3:G3"/>
    <mergeCell ref="A4:A5"/>
    <mergeCell ref="B4:C4"/>
    <mergeCell ref="D4:E4"/>
    <mergeCell ref="F4:G4"/>
  </mergeCells>
  <phoneticPr fontId="1" type="noConversion"/>
  <printOptions horizontalCentered="1"/>
  <pageMargins left="0.39" right="0.39" top="0.98" bottom="0.98" header="0" footer="0"/>
  <pageSetup paperSize="9" scale="9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H61"/>
  <sheetViews>
    <sheetView showZeros="0" workbookViewId="0">
      <selection activeCell="E14" sqref="E14"/>
    </sheetView>
  </sheetViews>
  <sheetFormatPr defaultColWidth="7.875" defaultRowHeight="12.75"/>
  <cols>
    <col min="1" max="1" width="29" style="179" customWidth="1"/>
    <col min="2" max="7" width="9.75" style="179" customWidth="1"/>
    <col min="8" max="8" width="9.625" style="179" bestFit="1" customWidth="1"/>
    <col min="9" max="256" width="7.875" style="179"/>
    <col min="257" max="257" width="29" style="179" customWidth="1"/>
    <col min="258" max="263" width="9.75" style="179" customWidth="1"/>
    <col min="264" max="264" width="9.625" style="179" bestFit="1" customWidth="1"/>
    <col min="265" max="512" width="7.875" style="179"/>
    <col min="513" max="513" width="29" style="179" customWidth="1"/>
    <col min="514" max="519" width="9.75" style="179" customWidth="1"/>
    <col min="520" max="520" width="9.625" style="179" bestFit="1" customWidth="1"/>
    <col min="521" max="768" width="7.875" style="179"/>
    <col min="769" max="769" width="29" style="179" customWidth="1"/>
    <col min="770" max="775" width="9.75" style="179" customWidth="1"/>
    <col min="776" max="776" width="9.625" style="179" bestFit="1" customWidth="1"/>
    <col min="777" max="1024" width="7.875" style="179"/>
    <col min="1025" max="1025" width="29" style="179" customWidth="1"/>
    <col min="1026" max="1031" width="9.75" style="179" customWidth="1"/>
    <col min="1032" max="1032" width="9.625" style="179" bestFit="1" customWidth="1"/>
    <col min="1033" max="1280" width="7.875" style="179"/>
    <col min="1281" max="1281" width="29" style="179" customWidth="1"/>
    <col min="1282" max="1287" width="9.75" style="179" customWidth="1"/>
    <col min="1288" max="1288" width="9.625" style="179" bestFit="1" customWidth="1"/>
    <col min="1289" max="1536" width="7.875" style="179"/>
    <col min="1537" max="1537" width="29" style="179" customWidth="1"/>
    <col min="1538" max="1543" width="9.75" style="179" customWidth="1"/>
    <col min="1544" max="1544" width="9.625" style="179" bestFit="1" customWidth="1"/>
    <col min="1545" max="1792" width="7.875" style="179"/>
    <col min="1793" max="1793" width="29" style="179" customWidth="1"/>
    <col min="1794" max="1799" width="9.75" style="179" customWidth="1"/>
    <col min="1800" max="1800" width="9.625" style="179" bestFit="1" customWidth="1"/>
    <col min="1801" max="2048" width="7.875" style="179"/>
    <col min="2049" max="2049" width="29" style="179" customWidth="1"/>
    <col min="2050" max="2055" width="9.75" style="179" customWidth="1"/>
    <col min="2056" max="2056" width="9.625" style="179" bestFit="1" customWidth="1"/>
    <col min="2057" max="2304" width="7.875" style="179"/>
    <col min="2305" max="2305" width="29" style="179" customWidth="1"/>
    <col min="2306" max="2311" width="9.75" style="179" customWidth="1"/>
    <col min="2312" max="2312" width="9.625" style="179" bestFit="1" customWidth="1"/>
    <col min="2313" max="2560" width="7.875" style="179"/>
    <col min="2561" max="2561" width="29" style="179" customWidth="1"/>
    <col min="2562" max="2567" width="9.75" style="179" customWidth="1"/>
    <col min="2568" max="2568" width="9.625" style="179" bestFit="1" customWidth="1"/>
    <col min="2569" max="2816" width="7.875" style="179"/>
    <col min="2817" max="2817" width="29" style="179" customWidth="1"/>
    <col min="2818" max="2823" width="9.75" style="179" customWidth="1"/>
    <col min="2824" max="2824" width="9.625" style="179" bestFit="1" customWidth="1"/>
    <col min="2825" max="3072" width="7.875" style="179"/>
    <col min="3073" max="3073" width="29" style="179" customWidth="1"/>
    <col min="3074" max="3079" width="9.75" style="179" customWidth="1"/>
    <col min="3080" max="3080" width="9.625" style="179" bestFit="1" customWidth="1"/>
    <col min="3081" max="3328" width="7.875" style="179"/>
    <col min="3329" max="3329" width="29" style="179" customWidth="1"/>
    <col min="3330" max="3335" width="9.75" style="179" customWidth="1"/>
    <col min="3336" max="3336" width="9.625" style="179" bestFit="1" customWidth="1"/>
    <col min="3337" max="3584" width="7.875" style="179"/>
    <col min="3585" max="3585" width="29" style="179" customWidth="1"/>
    <col min="3586" max="3591" width="9.75" style="179" customWidth="1"/>
    <col min="3592" max="3592" width="9.625" style="179" bestFit="1" customWidth="1"/>
    <col min="3593" max="3840" width="7.875" style="179"/>
    <col min="3841" max="3841" width="29" style="179" customWidth="1"/>
    <col min="3842" max="3847" width="9.75" style="179" customWidth="1"/>
    <col min="3848" max="3848" width="9.625" style="179" bestFit="1" customWidth="1"/>
    <col min="3849" max="4096" width="7.875" style="179"/>
    <col min="4097" max="4097" width="29" style="179" customWidth="1"/>
    <col min="4098" max="4103" width="9.75" style="179" customWidth="1"/>
    <col min="4104" max="4104" width="9.625" style="179" bestFit="1" customWidth="1"/>
    <col min="4105" max="4352" width="7.875" style="179"/>
    <col min="4353" max="4353" width="29" style="179" customWidth="1"/>
    <col min="4354" max="4359" width="9.75" style="179" customWidth="1"/>
    <col min="4360" max="4360" width="9.625" style="179" bestFit="1" customWidth="1"/>
    <col min="4361" max="4608" width="7.875" style="179"/>
    <col min="4609" max="4609" width="29" style="179" customWidth="1"/>
    <col min="4610" max="4615" width="9.75" style="179" customWidth="1"/>
    <col min="4616" max="4616" width="9.625" style="179" bestFit="1" customWidth="1"/>
    <col min="4617" max="4864" width="7.875" style="179"/>
    <col min="4865" max="4865" width="29" style="179" customWidth="1"/>
    <col min="4866" max="4871" width="9.75" style="179" customWidth="1"/>
    <col min="4872" max="4872" width="9.625" style="179" bestFit="1" customWidth="1"/>
    <col min="4873" max="5120" width="7.875" style="179"/>
    <col min="5121" max="5121" width="29" style="179" customWidth="1"/>
    <col min="5122" max="5127" width="9.75" style="179" customWidth="1"/>
    <col min="5128" max="5128" width="9.625" style="179" bestFit="1" customWidth="1"/>
    <col min="5129" max="5376" width="7.875" style="179"/>
    <col min="5377" max="5377" width="29" style="179" customWidth="1"/>
    <col min="5378" max="5383" width="9.75" style="179" customWidth="1"/>
    <col min="5384" max="5384" width="9.625" style="179" bestFit="1" customWidth="1"/>
    <col min="5385" max="5632" width="7.875" style="179"/>
    <col min="5633" max="5633" width="29" style="179" customWidth="1"/>
    <col min="5634" max="5639" width="9.75" style="179" customWidth="1"/>
    <col min="5640" max="5640" width="9.625" style="179" bestFit="1" customWidth="1"/>
    <col min="5641" max="5888" width="7.875" style="179"/>
    <col min="5889" max="5889" width="29" style="179" customWidth="1"/>
    <col min="5890" max="5895" width="9.75" style="179" customWidth="1"/>
    <col min="5896" max="5896" width="9.625" style="179" bestFit="1" customWidth="1"/>
    <col min="5897" max="6144" width="7.875" style="179"/>
    <col min="6145" max="6145" width="29" style="179" customWidth="1"/>
    <col min="6146" max="6151" width="9.75" style="179" customWidth="1"/>
    <col min="6152" max="6152" width="9.625" style="179" bestFit="1" customWidth="1"/>
    <col min="6153" max="6400" width="7.875" style="179"/>
    <col min="6401" max="6401" width="29" style="179" customWidth="1"/>
    <col min="6402" max="6407" width="9.75" style="179" customWidth="1"/>
    <col min="6408" max="6408" width="9.625" style="179" bestFit="1" customWidth="1"/>
    <col min="6409" max="6656" width="7.875" style="179"/>
    <col min="6657" max="6657" width="29" style="179" customWidth="1"/>
    <col min="6658" max="6663" width="9.75" style="179" customWidth="1"/>
    <col min="6664" max="6664" width="9.625" style="179" bestFit="1" customWidth="1"/>
    <col min="6665" max="6912" width="7.875" style="179"/>
    <col min="6913" max="6913" width="29" style="179" customWidth="1"/>
    <col min="6914" max="6919" width="9.75" style="179" customWidth="1"/>
    <col min="6920" max="6920" width="9.625" style="179" bestFit="1" customWidth="1"/>
    <col min="6921" max="7168" width="7.875" style="179"/>
    <col min="7169" max="7169" width="29" style="179" customWidth="1"/>
    <col min="7170" max="7175" width="9.75" style="179" customWidth="1"/>
    <col min="7176" max="7176" width="9.625" style="179" bestFit="1" customWidth="1"/>
    <col min="7177" max="7424" width="7.875" style="179"/>
    <col min="7425" max="7425" width="29" style="179" customWidth="1"/>
    <col min="7426" max="7431" width="9.75" style="179" customWidth="1"/>
    <col min="7432" max="7432" width="9.625" style="179" bestFit="1" customWidth="1"/>
    <col min="7433" max="7680" width="7.875" style="179"/>
    <col min="7681" max="7681" width="29" style="179" customWidth="1"/>
    <col min="7682" max="7687" width="9.75" style="179" customWidth="1"/>
    <col min="7688" max="7688" width="9.625" style="179" bestFit="1" customWidth="1"/>
    <col min="7689" max="7936" width="7.875" style="179"/>
    <col min="7937" max="7937" width="29" style="179" customWidth="1"/>
    <col min="7938" max="7943" width="9.75" style="179" customWidth="1"/>
    <col min="7944" max="7944" width="9.625" style="179" bestFit="1" customWidth="1"/>
    <col min="7945" max="8192" width="7.875" style="179"/>
    <col min="8193" max="8193" width="29" style="179" customWidth="1"/>
    <col min="8194" max="8199" width="9.75" style="179" customWidth="1"/>
    <col min="8200" max="8200" width="9.625" style="179" bestFit="1" customWidth="1"/>
    <col min="8201" max="8448" width="7.875" style="179"/>
    <col min="8449" max="8449" width="29" style="179" customWidth="1"/>
    <col min="8450" max="8455" width="9.75" style="179" customWidth="1"/>
    <col min="8456" max="8456" width="9.625" style="179" bestFit="1" customWidth="1"/>
    <col min="8457" max="8704" width="7.875" style="179"/>
    <col min="8705" max="8705" width="29" style="179" customWidth="1"/>
    <col min="8706" max="8711" width="9.75" style="179" customWidth="1"/>
    <col min="8712" max="8712" width="9.625" style="179" bestFit="1" customWidth="1"/>
    <col min="8713" max="8960" width="7.875" style="179"/>
    <col min="8961" max="8961" width="29" style="179" customWidth="1"/>
    <col min="8962" max="8967" width="9.75" style="179" customWidth="1"/>
    <col min="8968" max="8968" width="9.625" style="179" bestFit="1" customWidth="1"/>
    <col min="8969" max="9216" width="7.875" style="179"/>
    <col min="9217" max="9217" width="29" style="179" customWidth="1"/>
    <col min="9218" max="9223" width="9.75" style="179" customWidth="1"/>
    <col min="9224" max="9224" width="9.625" style="179" bestFit="1" customWidth="1"/>
    <col min="9225" max="9472" width="7.875" style="179"/>
    <col min="9473" max="9473" width="29" style="179" customWidth="1"/>
    <col min="9474" max="9479" width="9.75" style="179" customWidth="1"/>
    <col min="9480" max="9480" width="9.625" style="179" bestFit="1" customWidth="1"/>
    <col min="9481" max="9728" width="7.875" style="179"/>
    <col min="9729" max="9729" width="29" style="179" customWidth="1"/>
    <col min="9730" max="9735" width="9.75" style="179" customWidth="1"/>
    <col min="9736" max="9736" width="9.625" style="179" bestFit="1" customWidth="1"/>
    <col min="9737" max="9984" width="7.875" style="179"/>
    <col min="9985" max="9985" width="29" style="179" customWidth="1"/>
    <col min="9986" max="9991" width="9.75" style="179" customWidth="1"/>
    <col min="9992" max="9992" width="9.625" style="179" bestFit="1" customWidth="1"/>
    <col min="9993" max="10240" width="7.875" style="179"/>
    <col min="10241" max="10241" width="29" style="179" customWidth="1"/>
    <col min="10242" max="10247" width="9.75" style="179" customWidth="1"/>
    <col min="10248" max="10248" width="9.625" style="179" bestFit="1" customWidth="1"/>
    <col min="10249" max="10496" width="7.875" style="179"/>
    <col min="10497" max="10497" width="29" style="179" customWidth="1"/>
    <col min="10498" max="10503" width="9.75" style="179" customWidth="1"/>
    <col min="10504" max="10504" width="9.625" style="179" bestFit="1" customWidth="1"/>
    <col min="10505" max="10752" width="7.875" style="179"/>
    <col min="10753" max="10753" width="29" style="179" customWidth="1"/>
    <col min="10754" max="10759" width="9.75" style="179" customWidth="1"/>
    <col min="10760" max="10760" width="9.625" style="179" bestFit="1" customWidth="1"/>
    <col min="10761" max="11008" width="7.875" style="179"/>
    <col min="11009" max="11009" width="29" style="179" customWidth="1"/>
    <col min="11010" max="11015" width="9.75" style="179" customWidth="1"/>
    <col min="11016" max="11016" width="9.625" style="179" bestFit="1" customWidth="1"/>
    <col min="11017" max="11264" width="7.875" style="179"/>
    <col min="11265" max="11265" width="29" style="179" customWidth="1"/>
    <col min="11266" max="11271" width="9.75" style="179" customWidth="1"/>
    <col min="11272" max="11272" width="9.625" style="179" bestFit="1" customWidth="1"/>
    <col min="11273" max="11520" width="7.875" style="179"/>
    <col min="11521" max="11521" width="29" style="179" customWidth="1"/>
    <col min="11522" max="11527" width="9.75" style="179" customWidth="1"/>
    <col min="11528" max="11528" width="9.625" style="179" bestFit="1" customWidth="1"/>
    <col min="11529" max="11776" width="7.875" style="179"/>
    <col min="11777" max="11777" width="29" style="179" customWidth="1"/>
    <col min="11778" max="11783" width="9.75" style="179" customWidth="1"/>
    <col min="11784" max="11784" width="9.625" style="179" bestFit="1" customWidth="1"/>
    <col min="11785" max="12032" width="7.875" style="179"/>
    <col min="12033" max="12033" width="29" style="179" customWidth="1"/>
    <col min="12034" max="12039" width="9.75" style="179" customWidth="1"/>
    <col min="12040" max="12040" width="9.625" style="179" bestFit="1" customWidth="1"/>
    <col min="12041" max="12288" width="7.875" style="179"/>
    <col min="12289" max="12289" width="29" style="179" customWidth="1"/>
    <col min="12290" max="12295" width="9.75" style="179" customWidth="1"/>
    <col min="12296" max="12296" width="9.625" style="179" bestFit="1" customWidth="1"/>
    <col min="12297" max="12544" width="7.875" style="179"/>
    <col min="12545" max="12545" width="29" style="179" customWidth="1"/>
    <col min="12546" max="12551" width="9.75" style="179" customWidth="1"/>
    <col min="12552" max="12552" width="9.625" style="179" bestFit="1" customWidth="1"/>
    <col min="12553" max="12800" width="7.875" style="179"/>
    <col min="12801" max="12801" width="29" style="179" customWidth="1"/>
    <col min="12802" max="12807" width="9.75" style="179" customWidth="1"/>
    <col min="12808" max="12808" width="9.625" style="179" bestFit="1" customWidth="1"/>
    <col min="12809" max="13056" width="7.875" style="179"/>
    <col min="13057" max="13057" width="29" style="179" customWidth="1"/>
    <col min="13058" max="13063" width="9.75" style="179" customWidth="1"/>
    <col min="13064" max="13064" width="9.625" style="179" bestFit="1" customWidth="1"/>
    <col min="13065" max="13312" width="7.875" style="179"/>
    <col min="13313" max="13313" width="29" style="179" customWidth="1"/>
    <col min="13314" max="13319" width="9.75" style="179" customWidth="1"/>
    <col min="13320" max="13320" width="9.625" style="179" bestFit="1" customWidth="1"/>
    <col min="13321" max="13568" width="7.875" style="179"/>
    <col min="13569" max="13569" width="29" style="179" customWidth="1"/>
    <col min="13570" max="13575" width="9.75" style="179" customWidth="1"/>
    <col min="13576" max="13576" width="9.625" style="179" bestFit="1" customWidth="1"/>
    <col min="13577" max="13824" width="7.875" style="179"/>
    <col min="13825" max="13825" width="29" style="179" customWidth="1"/>
    <col min="13826" max="13831" width="9.75" style="179" customWidth="1"/>
    <col min="13832" max="13832" width="9.625" style="179" bestFit="1" customWidth="1"/>
    <col min="13833" max="14080" width="7.875" style="179"/>
    <col min="14081" max="14081" width="29" style="179" customWidth="1"/>
    <col min="14082" max="14087" width="9.75" style="179" customWidth="1"/>
    <col min="14088" max="14088" width="9.625" style="179" bestFit="1" customWidth="1"/>
    <col min="14089" max="14336" width="7.875" style="179"/>
    <col min="14337" max="14337" width="29" style="179" customWidth="1"/>
    <col min="14338" max="14343" width="9.75" style="179" customWidth="1"/>
    <col min="14344" max="14344" width="9.625" style="179" bestFit="1" customWidth="1"/>
    <col min="14345" max="14592" width="7.875" style="179"/>
    <col min="14593" max="14593" width="29" style="179" customWidth="1"/>
    <col min="14594" max="14599" width="9.75" style="179" customWidth="1"/>
    <col min="14600" max="14600" width="9.625" style="179" bestFit="1" customWidth="1"/>
    <col min="14601" max="14848" width="7.875" style="179"/>
    <col min="14849" max="14849" width="29" style="179" customWidth="1"/>
    <col min="14850" max="14855" width="9.75" style="179" customWidth="1"/>
    <col min="14856" max="14856" width="9.625" style="179" bestFit="1" customWidth="1"/>
    <col min="14857" max="15104" width="7.875" style="179"/>
    <col min="15105" max="15105" width="29" style="179" customWidth="1"/>
    <col min="15106" max="15111" width="9.75" style="179" customWidth="1"/>
    <col min="15112" max="15112" width="9.625" style="179" bestFit="1" customWidth="1"/>
    <col min="15113" max="15360" width="7.875" style="179"/>
    <col min="15361" max="15361" width="29" style="179" customWidth="1"/>
    <col min="15362" max="15367" width="9.75" style="179" customWidth="1"/>
    <col min="15368" max="15368" width="9.625" style="179" bestFit="1" customWidth="1"/>
    <col min="15369" max="15616" width="7.875" style="179"/>
    <col min="15617" max="15617" width="29" style="179" customWidth="1"/>
    <col min="15618" max="15623" width="9.75" style="179" customWidth="1"/>
    <col min="15624" max="15624" width="9.625" style="179" bestFit="1" customWidth="1"/>
    <col min="15625" max="15872" width="7.875" style="179"/>
    <col min="15873" max="15873" width="29" style="179" customWidth="1"/>
    <col min="15874" max="15879" width="9.75" style="179" customWidth="1"/>
    <col min="15880" max="15880" width="9.625" style="179" bestFit="1" customWidth="1"/>
    <col min="15881" max="16128" width="7.875" style="179"/>
    <col min="16129" max="16129" width="29" style="179" customWidth="1"/>
    <col min="16130" max="16135" width="9.75" style="179" customWidth="1"/>
    <col min="16136" max="16136" width="9.625" style="179" bestFit="1" customWidth="1"/>
    <col min="16137" max="16384" width="7.875" style="179"/>
  </cols>
  <sheetData>
    <row r="1" spans="1:8" ht="14.25">
      <c r="A1" s="177" t="s">
        <v>754</v>
      </c>
      <c r="B1" s="178"/>
      <c r="C1" s="178"/>
      <c r="D1" s="178"/>
      <c r="E1" s="178"/>
      <c r="F1" s="178"/>
      <c r="G1" s="178"/>
      <c r="H1" s="178"/>
    </row>
    <row r="2" spans="1:8" ht="31.5" customHeight="1">
      <c r="A2" s="316" t="s">
        <v>755</v>
      </c>
      <c r="B2" s="316"/>
      <c r="C2" s="316"/>
      <c r="D2" s="316"/>
      <c r="E2" s="316"/>
      <c r="F2" s="316"/>
      <c r="G2" s="316"/>
      <c r="H2" s="178"/>
    </row>
    <row r="3" spans="1:8" s="183" customFormat="1" ht="36" customHeight="1">
      <c r="A3" s="180"/>
      <c r="B3" s="181"/>
      <c r="C3" s="181"/>
      <c r="D3" s="181"/>
      <c r="E3" s="181"/>
      <c r="F3" s="317" t="s">
        <v>88</v>
      </c>
      <c r="G3" s="317"/>
      <c r="H3" s="182"/>
    </row>
    <row r="4" spans="1:8" s="185" customFormat="1" ht="36" customHeight="1">
      <c r="A4" s="318" t="s">
        <v>89</v>
      </c>
      <c r="B4" s="319" t="s">
        <v>756</v>
      </c>
      <c r="C4" s="319" t="s">
        <v>757</v>
      </c>
      <c r="D4" s="318"/>
      <c r="E4" s="318"/>
      <c r="F4" s="320" t="s">
        <v>758</v>
      </c>
      <c r="G4" s="322" t="s">
        <v>198</v>
      </c>
      <c r="H4" s="184"/>
    </row>
    <row r="5" spans="1:8" s="185" customFormat="1" ht="36" customHeight="1">
      <c r="A5" s="318"/>
      <c r="B5" s="318"/>
      <c r="C5" s="186" t="s">
        <v>90</v>
      </c>
      <c r="D5" s="186" t="s">
        <v>759</v>
      </c>
      <c r="E5" s="186" t="s">
        <v>200</v>
      </c>
      <c r="F5" s="321"/>
      <c r="G5" s="323"/>
      <c r="H5" s="184"/>
    </row>
    <row r="6" spans="1:8" s="191" customFormat="1" ht="36" customHeight="1">
      <c r="A6" s="187" t="s">
        <v>760</v>
      </c>
      <c r="B6" s="188"/>
      <c r="C6" s="188"/>
      <c r="D6" s="188"/>
      <c r="E6" s="188"/>
      <c r="F6" s="188"/>
      <c r="G6" s="189"/>
      <c r="H6" s="190"/>
    </row>
    <row r="7" spans="1:8" s="191" customFormat="1" ht="36" customHeight="1">
      <c r="A7" s="187" t="s">
        <v>761</v>
      </c>
      <c r="B7" s="188">
        <v>8</v>
      </c>
      <c r="C7" s="192"/>
      <c r="D7" s="192"/>
      <c r="E7" s="188"/>
      <c r="F7" s="193"/>
      <c r="G7" s="189">
        <f>(E7-B7)/B7*100</f>
        <v>-100</v>
      </c>
      <c r="H7" s="190"/>
    </row>
    <row r="8" spans="1:8" s="191" customFormat="1" ht="36" customHeight="1">
      <c r="A8" s="187" t="s">
        <v>762</v>
      </c>
      <c r="B8" s="188"/>
      <c r="C8" s="192"/>
      <c r="D8" s="192"/>
      <c r="E8" s="188"/>
      <c r="F8" s="193"/>
      <c r="G8" s="189"/>
      <c r="H8" s="190"/>
    </row>
    <row r="9" spans="1:8" s="191" customFormat="1" ht="36" customHeight="1">
      <c r="A9" s="187" t="s">
        <v>763</v>
      </c>
      <c r="B9" s="188">
        <v>8343</v>
      </c>
      <c r="C9" s="192">
        <v>8000</v>
      </c>
      <c r="D9" s="192">
        <v>35945</v>
      </c>
      <c r="E9" s="188">
        <v>22756</v>
      </c>
      <c r="F9" s="193">
        <f>E9/D9*100</f>
        <v>63.30783140909724</v>
      </c>
      <c r="G9" s="189">
        <f>(E9-B9)/B9*100</f>
        <v>172.75560349994009</v>
      </c>
      <c r="H9" s="190"/>
    </row>
    <row r="10" spans="1:8" s="191" customFormat="1" ht="36" customHeight="1">
      <c r="A10" s="187" t="s">
        <v>764</v>
      </c>
      <c r="B10" s="188">
        <v>406</v>
      </c>
      <c r="C10" s="192">
        <v>500</v>
      </c>
      <c r="D10" s="192">
        <v>250</v>
      </c>
      <c r="E10" s="188">
        <v>219</v>
      </c>
      <c r="F10" s="193">
        <f>E10/D10*100</f>
        <v>87.6</v>
      </c>
      <c r="G10" s="189">
        <f>(E10-B10)/B10*100</f>
        <v>-46.059113300492612</v>
      </c>
      <c r="H10" s="190"/>
    </row>
    <row r="11" spans="1:8" s="191" customFormat="1" ht="36" customHeight="1">
      <c r="A11" s="187" t="s">
        <v>765</v>
      </c>
      <c r="B11" s="188"/>
      <c r="C11" s="192"/>
      <c r="D11" s="192"/>
      <c r="E11" s="188"/>
      <c r="F11" s="193"/>
      <c r="G11" s="189"/>
      <c r="H11" s="190"/>
    </row>
    <row r="12" spans="1:8" s="191" customFormat="1" ht="36" customHeight="1">
      <c r="A12" s="187" t="s">
        <v>766</v>
      </c>
      <c r="B12" s="188">
        <v>95</v>
      </c>
      <c r="C12" s="192"/>
      <c r="D12" s="192">
        <v>255</v>
      </c>
      <c r="E12" s="188">
        <v>250</v>
      </c>
      <c r="F12" s="193">
        <f>E12/D12*100</f>
        <v>98.039215686274503</v>
      </c>
      <c r="G12" s="189">
        <f>(E12-B12)/B12*100</f>
        <v>163.15789473684211</v>
      </c>
      <c r="H12" s="190"/>
    </row>
    <row r="13" spans="1:8" s="191" customFormat="1" ht="36" customHeight="1">
      <c r="A13" s="187" t="s">
        <v>767</v>
      </c>
      <c r="B13" s="188"/>
      <c r="C13" s="192"/>
      <c r="D13" s="192"/>
      <c r="E13" s="188">
        <v>3</v>
      </c>
      <c r="F13" s="193"/>
      <c r="G13" s="189"/>
      <c r="H13" s="190"/>
    </row>
    <row r="14" spans="1:8" s="191" customFormat="1" ht="36" customHeight="1">
      <c r="A14" s="194"/>
      <c r="B14" s="194"/>
      <c r="C14" s="194"/>
      <c r="D14" s="194"/>
      <c r="E14" s="194"/>
      <c r="F14" s="193"/>
      <c r="G14" s="189"/>
      <c r="H14" s="190"/>
    </row>
    <row r="15" spans="1:8" s="191" customFormat="1" ht="36" customHeight="1">
      <c r="A15" s="195" t="s">
        <v>102</v>
      </c>
      <c r="B15" s="195">
        <f>SUM(B1:B14)</f>
        <v>8852</v>
      </c>
      <c r="C15" s="195">
        <f>SUM(C1:C14)</f>
        <v>8500</v>
      </c>
      <c r="D15" s="195">
        <f>SUM(D1:D14)</f>
        <v>36450</v>
      </c>
      <c r="E15" s="195">
        <f>SUM(E1:E14)</f>
        <v>23228</v>
      </c>
      <c r="F15" s="196">
        <f>E15/D15*100</f>
        <v>63.725651577503427</v>
      </c>
      <c r="G15" s="196">
        <f t="shared" ref="G15:G20" si="0">(E15-B15)/B15*100</f>
        <v>162.40397650248531</v>
      </c>
      <c r="H15" s="190"/>
    </row>
    <row r="16" spans="1:8" s="191" customFormat="1" ht="36" customHeight="1">
      <c r="A16" s="194" t="s">
        <v>768</v>
      </c>
      <c r="B16" s="197">
        <v>296</v>
      </c>
      <c r="C16" s="198"/>
      <c r="D16" s="198"/>
      <c r="E16" s="188">
        <v>253</v>
      </c>
      <c r="F16" s="193"/>
      <c r="G16" s="189">
        <f t="shared" si="0"/>
        <v>-14.527027027027026</v>
      </c>
      <c r="H16" s="190"/>
    </row>
    <row r="17" spans="1:8" s="191" customFormat="1" ht="36" customHeight="1">
      <c r="A17" s="187" t="s">
        <v>769</v>
      </c>
      <c r="B17" s="188">
        <v>2455</v>
      </c>
      <c r="C17" s="192">
        <v>1500</v>
      </c>
      <c r="D17" s="192">
        <v>1500</v>
      </c>
      <c r="E17" s="188">
        <v>2104</v>
      </c>
      <c r="F17" s="193">
        <f>E17/D17*100</f>
        <v>140.26666666666668</v>
      </c>
      <c r="G17" s="189">
        <f t="shared" si="0"/>
        <v>-14.29735234215886</v>
      </c>
      <c r="H17" s="190"/>
    </row>
    <row r="18" spans="1:8" ht="36" customHeight="1">
      <c r="A18" s="187" t="s">
        <v>721</v>
      </c>
      <c r="B18" s="188"/>
      <c r="C18" s="192"/>
      <c r="D18" s="192">
        <v>4100</v>
      </c>
      <c r="E18" s="188">
        <v>4100</v>
      </c>
      <c r="F18" s="193">
        <f>E18/D18*100</f>
        <v>100</v>
      </c>
      <c r="G18" s="189"/>
      <c r="H18" s="190"/>
    </row>
    <row r="19" spans="1:8" ht="36" customHeight="1">
      <c r="A19" s="199" t="s">
        <v>724</v>
      </c>
      <c r="B19" s="188"/>
      <c r="C19" s="188"/>
      <c r="D19" s="188"/>
      <c r="E19" s="188"/>
      <c r="F19" s="193"/>
      <c r="G19" s="189"/>
      <c r="H19" s="178"/>
    </row>
    <row r="20" spans="1:8" s="201" customFormat="1" ht="36" customHeight="1">
      <c r="A20" s="195" t="s">
        <v>770</v>
      </c>
      <c r="B20" s="195">
        <f>SUM(B15,B16,B17,B18,B19)</f>
        <v>11603</v>
      </c>
      <c r="C20" s="195">
        <f>SUM(C15,C16,C17,C18,C19)</f>
        <v>10000</v>
      </c>
      <c r="D20" s="195">
        <f>SUM(D15,D16,D17,D18,D19)</f>
        <v>42050</v>
      </c>
      <c r="E20" s="195">
        <f>SUM(E15,E16,E17,E18,E19)</f>
        <v>29685</v>
      </c>
      <c r="F20" s="196">
        <f>E20/D20*100</f>
        <v>70.594530321046378</v>
      </c>
      <c r="G20" s="196">
        <f t="shared" si="0"/>
        <v>155.83900715332243</v>
      </c>
      <c r="H20" s="200"/>
    </row>
    <row r="21" spans="1:8" ht="29.25" customHeight="1">
      <c r="A21" s="202"/>
      <c r="B21" s="203"/>
      <c r="C21" s="203"/>
      <c r="D21" s="203"/>
      <c r="E21" s="203"/>
      <c r="F21" s="203"/>
      <c r="G21" s="203"/>
      <c r="H21" s="204"/>
    </row>
    <row r="22" spans="1:8" ht="14.25" customHeight="1">
      <c r="A22" s="205"/>
      <c r="B22" s="205"/>
      <c r="C22" s="205"/>
      <c r="D22" s="205"/>
      <c r="E22" s="205"/>
      <c r="F22" s="205"/>
      <c r="G22" s="205"/>
      <c r="H22" s="204"/>
    </row>
    <row r="23" spans="1:8">
      <c r="A23" s="202"/>
      <c r="B23" s="202"/>
      <c r="C23" s="202"/>
      <c r="D23" s="202"/>
      <c r="E23" s="202"/>
      <c r="F23" s="202"/>
      <c r="G23" s="202"/>
      <c r="H23" s="178"/>
    </row>
    <row r="24" spans="1:8">
      <c r="A24" s="202"/>
      <c r="B24" s="203"/>
      <c r="C24" s="203"/>
      <c r="D24" s="203"/>
      <c r="E24" s="203"/>
      <c r="F24" s="203"/>
      <c r="G24" s="203"/>
      <c r="H24" s="178"/>
    </row>
    <row r="25" spans="1:8" ht="18" customHeight="1">
      <c r="A25" s="202"/>
      <c r="B25" s="203"/>
      <c r="C25" s="203"/>
      <c r="D25" s="203"/>
      <c r="E25" s="203"/>
      <c r="F25" s="203"/>
      <c r="G25" s="203"/>
      <c r="H25" s="178"/>
    </row>
    <row r="26" spans="1:8">
      <c r="A26" s="206"/>
      <c r="B26" s="206"/>
      <c r="C26" s="206"/>
      <c r="D26" s="206"/>
      <c r="E26" s="206"/>
      <c r="F26" s="206"/>
      <c r="G26" s="206"/>
      <c r="H26" s="178"/>
    </row>
    <row r="27" spans="1:8" ht="18" customHeight="1">
      <c r="A27" s="206"/>
      <c r="B27" s="206"/>
      <c r="C27" s="206"/>
      <c r="D27" s="206"/>
      <c r="E27" s="206"/>
      <c r="F27" s="206"/>
      <c r="G27" s="206"/>
      <c r="H27" s="178"/>
    </row>
    <row r="28" spans="1:8" ht="18" customHeight="1">
      <c r="A28" s="178"/>
      <c r="B28" s="178"/>
      <c r="C28" s="178"/>
      <c r="D28" s="178"/>
      <c r="E28" s="178"/>
      <c r="F28" s="178"/>
      <c r="G28" s="178"/>
      <c r="H28" s="178"/>
    </row>
    <row r="29" spans="1:8" ht="18" customHeight="1">
      <c r="A29" s="178"/>
      <c r="B29" s="178"/>
      <c r="C29" s="178"/>
      <c r="D29" s="178"/>
      <c r="E29" s="178"/>
      <c r="F29" s="178"/>
      <c r="G29" s="178"/>
      <c r="H29" s="178"/>
    </row>
    <row r="30" spans="1:8">
      <c r="A30" s="178"/>
      <c r="B30" s="178"/>
      <c r="C30" s="178"/>
      <c r="D30" s="178"/>
      <c r="E30" s="178"/>
      <c r="F30" s="178"/>
      <c r="G30" s="178"/>
      <c r="H30" s="178"/>
    </row>
    <row r="31" spans="1:8">
      <c r="A31" s="178"/>
      <c r="B31" s="178"/>
      <c r="C31" s="178"/>
      <c r="D31" s="178"/>
      <c r="E31" s="178"/>
      <c r="F31" s="178"/>
      <c r="G31" s="178"/>
      <c r="H31" s="178"/>
    </row>
    <row r="32" spans="1:8">
      <c r="A32" s="178"/>
      <c r="B32" s="178"/>
      <c r="C32" s="178"/>
      <c r="D32" s="178"/>
      <c r="E32" s="178"/>
      <c r="F32" s="178"/>
      <c r="G32" s="178"/>
      <c r="H32" s="178"/>
    </row>
    <row r="33" spans="1:8">
      <c r="A33" s="178"/>
      <c r="B33" s="178"/>
      <c r="C33" s="178"/>
      <c r="D33" s="178"/>
      <c r="E33" s="178"/>
      <c r="F33" s="178"/>
      <c r="G33" s="178"/>
      <c r="H33" s="178"/>
    </row>
    <row r="34" spans="1:8">
      <c r="A34" s="178"/>
      <c r="B34" s="178"/>
      <c r="C34" s="178"/>
      <c r="D34" s="178"/>
      <c r="E34" s="178"/>
      <c r="F34" s="178"/>
      <c r="G34" s="178"/>
      <c r="H34" s="178"/>
    </row>
    <row r="35" spans="1:8">
      <c r="A35" s="178"/>
      <c r="B35" s="178"/>
      <c r="C35" s="178"/>
      <c r="D35" s="178"/>
      <c r="E35" s="178"/>
      <c r="F35" s="178"/>
      <c r="G35" s="178"/>
      <c r="H35" s="178"/>
    </row>
    <row r="36" spans="1:8">
      <c r="A36" s="178"/>
      <c r="B36" s="178"/>
      <c r="C36" s="178"/>
      <c r="D36" s="178"/>
      <c r="E36" s="178"/>
      <c r="F36" s="178"/>
      <c r="G36" s="178"/>
      <c r="H36" s="178"/>
    </row>
    <row r="37" spans="1:8">
      <c r="A37" s="178"/>
      <c r="B37" s="178"/>
      <c r="C37" s="178"/>
      <c r="D37" s="178"/>
      <c r="E37" s="178"/>
      <c r="F37" s="178"/>
      <c r="G37" s="178"/>
      <c r="H37" s="178"/>
    </row>
    <row r="38" spans="1:8">
      <c r="A38" s="178"/>
      <c r="B38" s="178"/>
      <c r="C38" s="178"/>
      <c r="D38" s="178"/>
      <c r="E38" s="178"/>
      <c r="F38" s="178"/>
      <c r="G38" s="178"/>
      <c r="H38" s="178"/>
    </row>
    <row r="39" spans="1:8">
      <c r="A39" s="178"/>
      <c r="B39" s="178"/>
      <c r="C39" s="178"/>
      <c r="D39" s="178"/>
      <c r="E39" s="178"/>
      <c r="F39" s="178"/>
      <c r="G39" s="178"/>
      <c r="H39" s="178"/>
    </row>
    <row r="40" spans="1:8">
      <c r="A40" s="178"/>
      <c r="B40" s="178"/>
      <c r="C40" s="178"/>
      <c r="D40" s="178"/>
      <c r="E40" s="178"/>
      <c r="F40" s="178"/>
      <c r="G40" s="178"/>
      <c r="H40" s="178"/>
    </row>
    <row r="41" spans="1:8">
      <c r="A41" s="178"/>
      <c r="B41" s="178"/>
      <c r="C41" s="178"/>
      <c r="D41" s="178"/>
      <c r="E41" s="178"/>
      <c r="F41" s="178"/>
      <c r="G41" s="178"/>
      <c r="H41" s="178"/>
    </row>
    <row r="42" spans="1:8">
      <c r="A42" s="178"/>
      <c r="B42" s="178"/>
      <c r="C42" s="178"/>
      <c r="D42" s="178"/>
      <c r="E42" s="178"/>
      <c r="F42" s="178"/>
      <c r="G42" s="178"/>
      <c r="H42" s="178"/>
    </row>
    <row r="43" spans="1:8">
      <c r="A43" s="178"/>
      <c r="B43" s="178"/>
      <c r="C43" s="178"/>
      <c r="D43" s="178"/>
      <c r="E43" s="178"/>
      <c r="F43" s="178"/>
      <c r="G43" s="178"/>
      <c r="H43" s="178"/>
    </row>
    <row r="44" spans="1:8">
      <c r="A44" s="178"/>
      <c r="B44" s="178"/>
      <c r="C44" s="178"/>
      <c r="D44" s="178"/>
      <c r="E44" s="178"/>
      <c r="F44" s="178"/>
      <c r="G44" s="178"/>
      <c r="H44" s="178"/>
    </row>
    <row r="45" spans="1:8">
      <c r="A45" s="178"/>
      <c r="B45" s="178"/>
      <c r="C45" s="178"/>
      <c r="D45" s="178"/>
      <c r="E45" s="178"/>
      <c r="F45" s="178"/>
      <c r="G45" s="178"/>
      <c r="H45" s="178"/>
    </row>
    <row r="46" spans="1:8">
      <c r="A46" s="178"/>
      <c r="B46" s="178"/>
      <c r="C46" s="178"/>
      <c r="D46" s="178"/>
      <c r="E46" s="178"/>
      <c r="F46" s="178"/>
      <c r="G46" s="178"/>
      <c r="H46" s="178"/>
    </row>
    <row r="47" spans="1:8">
      <c r="A47" s="178"/>
      <c r="B47" s="178"/>
      <c r="C47" s="178"/>
      <c r="D47" s="178"/>
      <c r="E47" s="178"/>
      <c r="F47" s="178"/>
      <c r="G47" s="178"/>
      <c r="H47" s="178"/>
    </row>
    <row r="48" spans="1:8">
      <c r="A48" s="178"/>
      <c r="B48" s="178"/>
      <c r="C48" s="178"/>
      <c r="D48" s="178"/>
      <c r="E48" s="178"/>
      <c r="F48" s="178"/>
      <c r="G48" s="178"/>
      <c r="H48" s="178"/>
    </row>
    <row r="49" spans="1:8">
      <c r="A49" s="178"/>
      <c r="B49" s="178"/>
      <c r="C49" s="178"/>
      <c r="D49" s="178"/>
      <c r="E49" s="178"/>
      <c r="F49" s="178"/>
      <c r="G49" s="178"/>
      <c r="H49" s="178"/>
    </row>
    <row r="50" spans="1:8">
      <c r="A50" s="178"/>
      <c r="B50" s="178"/>
      <c r="C50" s="178"/>
      <c r="D50" s="178"/>
      <c r="E50" s="178"/>
      <c r="F50" s="178"/>
      <c r="G50" s="178"/>
      <c r="H50" s="178"/>
    </row>
    <row r="51" spans="1:8">
      <c r="A51" s="178"/>
      <c r="B51" s="178"/>
      <c r="C51" s="178"/>
      <c r="D51" s="178"/>
      <c r="E51" s="178"/>
      <c r="F51" s="178"/>
      <c r="G51" s="178"/>
      <c r="H51" s="178"/>
    </row>
    <row r="52" spans="1:8">
      <c r="A52" s="178"/>
      <c r="B52" s="178"/>
      <c r="C52" s="178"/>
      <c r="D52" s="178"/>
      <c r="E52" s="178"/>
      <c r="F52" s="178"/>
      <c r="G52" s="178"/>
      <c r="H52" s="178"/>
    </row>
    <row r="53" spans="1:8">
      <c r="A53" s="178"/>
      <c r="B53" s="178"/>
      <c r="C53" s="178"/>
      <c r="D53" s="178"/>
      <c r="E53" s="178"/>
      <c r="F53" s="178"/>
      <c r="G53" s="178"/>
      <c r="H53" s="178"/>
    </row>
    <row r="54" spans="1:8">
      <c r="A54" s="178"/>
      <c r="B54" s="178"/>
      <c r="C54" s="178"/>
      <c r="D54" s="178"/>
      <c r="E54" s="178"/>
      <c r="F54" s="178"/>
      <c r="G54" s="178"/>
      <c r="H54" s="178"/>
    </row>
    <row r="55" spans="1:8">
      <c r="A55" s="178"/>
      <c r="B55" s="178"/>
      <c r="C55" s="178"/>
      <c r="D55" s="178"/>
      <c r="E55" s="178"/>
      <c r="F55" s="178"/>
      <c r="G55" s="178"/>
      <c r="H55" s="178"/>
    </row>
    <row r="56" spans="1:8">
      <c r="A56" s="178"/>
      <c r="B56" s="178"/>
      <c r="C56" s="178"/>
      <c r="D56" s="178"/>
      <c r="E56" s="178"/>
      <c r="F56" s="178"/>
      <c r="G56" s="178"/>
      <c r="H56" s="178"/>
    </row>
    <row r="57" spans="1:8">
      <c r="A57" s="178"/>
      <c r="B57" s="178"/>
      <c r="C57" s="178"/>
      <c r="D57" s="178"/>
      <c r="E57" s="178"/>
      <c r="F57" s="178"/>
      <c r="G57" s="178"/>
      <c r="H57" s="178"/>
    </row>
    <row r="58" spans="1:8">
      <c r="A58" s="178"/>
      <c r="B58" s="178"/>
      <c r="C58" s="178"/>
      <c r="D58" s="178"/>
      <c r="E58" s="178"/>
      <c r="F58" s="178"/>
      <c r="G58" s="178"/>
      <c r="H58" s="178"/>
    </row>
    <row r="59" spans="1:8">
      <c r="A59" s="178"/>
      <c r="B59" s="178"/>
      <c r="C59" s="178"/>
      <c r="D59" s="178"/>
      <c r="E59" s="178"/>
      <c r="F59" s="178"/>
      <c r="G59" s="178"/>
      <c r="H59" s="178"/>
    </row>
    <row r="60" spans="1:8">
      <c r="A60" s="178"/>
      <c r="B60" s="178"/>
      <c r="C60" s="178"/>
      <c r="D60" s="178"/>
      <c r="E60" s="178"/>
      <c r="F60" s="178"/>
      <c r="G60" s="178"/>
      <c r="H60" s="178"/>
    </row>
    <row r="61" spans="1:8">
      <c r="A61" s="178"/>
      <c r="B61" s="178"/>
      <c r="C61" s="178"/>
      <c r="D61" s="178"/>
      <c r="E61" s="178"/>
      <c r="F61" s="178"/>
      <c r="G61" s="178"/>
      <c r="H61" s="178"/>
    </row>
  </sheetData>
  <mergeCells count="7">
    <mergeCell ref="A2:G2"/>
    <mergeCell ref="F3:G3"/>
    <mergeCell ref="A4:A5"/>
    <mergeCell ref="B4:B5"/>
    <mergeCell ref="C4:E4"/>
    <mergeCell ref="F4:F5"/>
    <mergeCell ref="G4:G5"/>
  </mergeCells>
  <phoneticPr fontId="1" type="noConversion"/>
  <printOptions horizontalCentered="1"/>
  <pageMargins left="0.2" right="0.2" top="0.79" bottom="0.79" header="0.51" footer="0.5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H64"/>
  <sheetViews>
    <sheetView showZeros="0" workbookViewId="0">
      <selection activeCell="A8" sqref="A8"/>
    </sheetView>
  </sheetViews>
  <sheetFormatPr defaultColWidth="7.875" defaultRowHeight="12.75"/>
  <cols>
    <col min="1" max="1" width="27.5" style="179" customWidth="1"/>
    <col min="2" max="7" width="12.625" style="179" customWidth="1"/>
    <col min="8" max="8" width="9.625" style="179" bestFit="1" customWidth="1"/>
    <col min="9" max="256" width="7.875" style="179"/>
    <col min="257" max="257" width="27.5" style="179" customWidth="1"/>
    <col min="258" max="263" width="12.625" style="179" customWidth="1"/>
    <col min="264" max="264" width="9.625" style="179" bestFit="1" customWidth="1"/>
    <col min="265" max="512" width="7.875" style="179"/>
    <col min="513" max="513" width="27.5" style="179" customWidth="1"/>
    <col min="514" max="519" width="12.625" style="179" customWidth="1"/>
    <col min="520" max="520" width="9.625" style="179" bestFit="1" customWidth="1"/>
    <col min="521" max="768" width="7.875" style="179"/>
    <col min="769" max="769" width="27.5" style="179" customWidth="1"/>
    <col min="770" max="775" width="12.625" style="179" customWidth="1"/>
    <col min="776" max="776" width="9.625" style="179" bestFit="1" customWidth="1"/>
    <col min="777" max="1024" width="7.875" style="179"/>
    <col min="1025" max="1025" width="27.5" style="179" customWidth="1"/>
    <col min="1026" max="1031" width="12.625" style="179" customWidth="1"/>
    <col min="1032" max="1032" width="9.625" style="179" bestFit="1" customWidth="1"/>
    <col min="1033" max="1280" width="7.875" style="179"/>
    <col min="1281" max="1281" width="27.5" style="179" customWidth="1"/>
    <col min="1282" max="1287" width="12.625" style="179" customWidth="1"/>
    <col min="1288" max="1288" width="9.625" style="179" bestFit="1" customWidth="1"/>
    <col min="1289" max="1536" width="7.875" style="179"/>
    <col min="1537" max="1537" width="27.5" style="179" customWidth="1"/>
    <col min="1538" max="1543" width="12.625" style="179" customWidth="1"/>
    <col min="1544" max="1544" width="9.625" style="179" bestFit="1" customWidth="1"/>
    <col min="1545" max="1792" width="7.875" style="179"/>
    <col min="1793" max="1793" width="27.5" style="179" customWidth="1"/>
    <col min="1794" max="1799" width="12.625" style="179" customWidth="1"/>
    <col min="1800" max="1800" width="9.625" style="179" bestFit="1" customWidth="1"/>
    <col min="1801" max="2048" width="7.875" style="179"/>
    <col min="2049" max="2049" width="27.5" style="179" customWidth="1"/>
    <col min="2050" max="2055" width="12.625" style="179" customWidth="1"/>
    <col min="2056" max="2056" width="9.625" style="179" bestFit="1" customWidth="1"/>
    <col min="2057" max="2304" width="7.875" style="179"/>
    <col min="2305" max="2305" width="27.5" style="179" customWidth="1"/>
    <col min="2306" max="2311" width="12.625" style="179" customWidth="1"/>
    <col min="2312" max="2312" width="9.625" style="179" bestFit="1" customWidth="1"/>
    <col min="2313" max="2560" width="7.875" style="179"/>
    <col min="2561" max="2561" width="27.5" style="179" customWidth="1"/>
    <col min="2562" max="2567" width="12.625" style="179" customWidth="1"/>
    <col min="2568" max="2568" width="9.625" style="179" bestFit="1" customWidth="1"/>
    <col min="2569" max="2816" width="7.875" style="179"/>
    <col min="2817" max="2817" width="27.5" style="179" customWidth="1"/>
    <col min="2818" max="2823" width="12.625" style="179" customWidth="1"/>
    <col min="2824" max="2824" width="9.625" style="179" bestFit="1" customWidth="1"/>
    <col min="2825" max="3072" width="7.875" style="179"/>
    <col min="3073" max="3073" width="27.5" style="179" customWidth="1"/>
    <col min="3074" max="3079" width="12.625" style="179" customWidth="1"/>
    <col min="3080" max="3080" width="9.625" style="179" bestFit="1" customWidth="1"/>
    <col min="3081" max="3328" width="7.875" style="179"/>
    <col min="3329" max="3329" width="27.5" style="179" customWidth="1"/>
    <col min="3330" max="3335" width="12.625" style="179" customWidth="1"/>
    <col min="3336" max="3336" width="9.625" style="179" bestFit="1" customWidth="1"/>
    <col min="3337" max="3584" width="7.875" style="179"/>
    <col min="3585" max="3585" width="27.5" style="179" customWidth="1"/>
    <col min="3586" max="3591" width="12.625" style="179" customWidth="1"/>
    <col min="3592" max="3592" width="9.625" style="179" bestFit="1" customWidth="1"/>
    <col min="3593" max="3840" width="7.875" style="179"/>
    <col min="3841" max="3841" width="27.5" style="179" customWidth="1"/>
    <col min="3842" max="3847" width="12.625" style="179" customWidth="1"/>
    <col min="3848" max="3848" width="9.625" style="179" bestFit="1" customWidth="1"/>
    <col min="3849" max="4096" width="7.875" style="179"/>
    <col min="4097" max="4097" width="27.5" style="179" customWidth="1"/>
    <col min="4098" max="4103" width="12.625" style="179" customWidth="1"/>
    <col min="4104" max="4104" width="9.625" style="179" bestFit="1" customWidth="1"/>
    <col min="4105" max="4352" width="7.875" style="179"/>
    <col min="4353" max="4353" width="27.5" style="179" customWidth="1"/>
    <col min="4354" max="4359" width="12.625" style="179" customWidth="1"/>
    <col min="4360" max="4360" width="9.625" style="179" bestFit="1" customWidth="1"/>
    <col min="4361" max="4608" width="7.875" style="179"/>
    <col min="4609" max="4609" width="27.5" style="179" customWidth="1"/>
    <col min="4610" max="4615" width="12.625" style="179" customWidth="1"/>
    <col min="4616" max="4616" width="9.625" style="179" bestFit="1" customWidth="1"/>
    <col min="4617" max="4864" width="7.875" style="179"/>
    <col min="4865" max="4865" width="27.5" style="179" customWidth="1"/>
    <col min="4866" max="4871" width="12.625" style="179" customWidth="1"/>
    <col min="4872" max="4872" width="9.625" style="179" bestFit="1" customWidth="1"/>
    <col min="4873" max="5120" width="7.875" style="179"/>
    <col min="5121" max="5121" width="27.5" style="179" customWidth="1"/>
    <col min="5122" max="5127" width="12.625" style="179" customWidth="1"/>
    <col min="5128" max="5128" width="9.625" style="179" bestFit="1" customWidth="1"/>
    <col min="5129" max="5376" width="7.875" style="179"/>
    <col min="5377" max="5377" width="27.5" style="179" customWidth="1"/>
    <col min="5378" max="5383" width="12.625" style="179" customWidth="1"/>
    <col min="5384" max="5384" width="9.625" style="179" bestFit="1" customWidth="1"/>
    <col min="5385" max="5632" width="7.875" style="179"/>
    <col min="5633" max="5633" width="27.5" style="179" customWidth="1"/>
    <col min="5634" max="5639" width="12.625" style="179" customWidth="1"/>
    <col min="5640" max="5640" width="9.625" style="179" bestFit="1" customWidth="1"/>
    <col min="5641" max="5888" width="7.875" style="179"/>
    <col min="5889" max="5889" width="27.5" style="179" customWidth="1"/>
    <col min="5890" max="5895" width="12.625" style="179" customWidth="1"/>
    <col min="5896" max="5896" width="9.625" style="179" bestFit="1" customWidth="1"/>
    <col min="5897" max="6144" width="7.875" style="179"/>
    <col min="6145" max="6145" width="27.5" style="179" customWidth="1"/>
    <col min="6146" max="6151" width="12.625" style="179" customWidth="1"/>
    <col min="6152" max="6152" width="9.625" style="179" bestFit="1" customWidth="1"/>
    <col min="6153" max="6400" width="7.875" style="179"/>
    <col min="6401" max="6401" width="27.5" style="179" customWidth="1"/>
    <col min="6402" max="6407" width="12.625" style="179" customWidth="1"/>
    <col min="6408" max="6408" width="9.625" style="179" bestFit="1" customWidth="1"/>
    <col min="6409" max="6656" width="7.875" style="179"/>
    <col min="6657" max="6657" width="27.5" style="179" customWidth="1"/>
    <col min="6658" max="6663" width="12.625" style="179" customWidth="1"/>
    <col min="6664" max="6664" width="9.625" style="179" bestFit="1" customWidth="1"/>
    <col min="6665" max="6912" width="7.875" style="179"/>
    <col min="6913" max="6913" width="27.5" style="179" customWidth="1"/>
    <col min="6914" max="6919" width="12.625" style="179" customWidth="1"/>
    <col min="6920" max="6920" width="9.625" style="179" bestFit="1" customWidth="1"/>
    <col min="6921" max="7168" width="7.875" style="179"/>
    <col min="7169" max="7169" width="27.5" style="179" customWidth="1"/>
    <col min="7170" max="7175" width="12.625" style="179" customWidth="1"/>
    <col min="7176" max="7176" width="9.625" style="179" bestFit="1" customWidth="1"/>
    <col min="7177" max="7424" width="7.875" style="179"/>
    <col min="7425" max="7425" width="27.5" style="179" customWidth="1"/>
    <col min="7426" max="7431" width="12.625" style="179" customWidth="1"/>
    <col min="7432" max="7432" width="9.625" style="179" bestFit="1" customWidth="1"/>
    <col min="7433" max="7680" width="7.875" style="179"/>
    <col min="7681" max="7681" width="27.5" style="179" customWidth="1"/>
    <col min="7682" max="7687" width="12.625" style="179" customWidth="1"/>
    <col min="7688" max="7688" width="9.625" style="179" bestFit="1" customWidth="1"/>
    <col min="7689" max="7936" width="7.875" style="179"/>
    <col min="7937" max="7937" width="27.5" style="179" customWidth="1"/>
    <col min="7938" max="7943" width="12.625" style="179" customWidth="1"/>
    <col min="7944" max="7944" width="9.625" style="179" bestFit="1" customWidth="1"/>
    <col min="7945" max="8192" width="7.875" style="179"/>
    <col min="8193" max="8193" width="27.5" style="179" customWidth="1"/>
    <col min="8194" max="8199" width="12.625" style="179" customWidth="1"/>
    <col min="8200" max="8200" width="9.625" style="179" bestFit="1" customWidth="1"/>
    <col min="8201" max="8448" width="7.875" style="179"/>
    <col min="8449" max="8449" width="27.5" style="179" customWidth="1"/>
    <col min="8450" max="8455" width="12.625" style="179" customWidth="1"/>
    <col min="8456" max="8456" width="9.625" style="179" bestFit="1" customWidth="1"/>
    <col min="8457" max="8704" width="7.875" style="179"/>
    <col min="8705" max="8705" width="27.5" style="179" customWidth="1"/>
    <col min="8706" max="8711" width="12.625" style="179" customWidth="1"/>
    <col min="8712" max="8712" width="9.625" style="179" bestFit="1" customWidth="1"/>
    <col min="8713" max="8960" width="7.875" style="179"/>
    <col min="8961" max="8961" width="27.5" style="179" customWidth="1"/>
    <col min="8962" max="8967" width="12.625" style="179" customWidth="1"/>
    <col min="8968" max="8968" width="9.625" style="179" bestFit="1" customWidth="1"/>
    <col min="8969" max="9216" width="7.875" style="179"/>
    <col min="9217" max="9217" width="27.5" style="179" customWidth="1"/>
    <col min="9218" max="9223" width="12.625" style="179" customWidth="1"/>
    <col min="9224" max="9224" width="9.625" style="179" bestFit="1" customWidth="1"/>
    <col min="9225" max="9472" width="7.875" style="179"/>
    <col min="9473" max="9473" width="27.5" style="179" customWidth="1"/>
    <col min="9474" max="9479" width="12.625" style="179" customWidth="1"/>
    <col min="9480" max="9480" width="9.625" style="179" bestFit="1" customWidth="1"/>
    <col min="9481" max="9728" width="7.875" style="179"/>
    <col min="9729" max="9729" width="27.5" style="179" customWidth="1"/>
    <col min="9730" max="9735" width="12.625" style="179" customWidth="1"/>
    <col min="9736" max="9736" width="9.625" style="179" bestFit="1" customWidth="1"/>
    <col min="9737" max="9984" width="7.875" style="179"/>
    <col min="9985" max="9985" width="27.5" style="179" customWidth="1"/>
    <col min="9986" max="9991" width="12.625" style="179" customWidth="1"/>
    <col min="9992" max="9992" width="9.625" style="179" bestFit="1" customWidth="1"/>
    <col min="9993" max="10240" width="7.875" style="179"/>
    <col min="10241" max="10241" width="27.5" style="179" customWidth="1"/>
    <col min="10242" max="10247" width="12.625" style="179" customWidth="1"/>
    <col min="10248" max="10248" width="9.625" style="179" bestFit="1" customWidth="1"/>
    <col min="10249" max="10496" width="7.875" style="179"/>
    <col min="10497" max="10497" width="27.5" style="179" customWidth="1"/>
    <col min="10498" max="10503" width="12.625" style="179" customWidth="1"/>
    <col min="10504" max="10504" width="9.625" style="179" bestFit="1" customWidth="1"/>
    <col min="10505" max="10752" width="7.875" style="179"/>
    <col min="10753" max="10753" width="27.5" style="179" customWidth="1"/>
    <col min="10754" max="10759" width="12.625" style="179" customWidth="1"/>
    <col min="10760" max="10760" width="9.625" style="179" bestFit="1" customWidth="1"/>
    <col min="10761" max="11008" width="7.875" style="179"/>
    <col min="11009" max="11009" width="27.5" style="179" customWidth="1"/>
    <col min="11010" max="11015" width="12.625" style="179" customWidth="1"/>
    <col min="11016" max="11016" width="9.625" style="179" bestFit="1" customWidth="1"/>
    <col min="11017" max="11264" width="7.875" style="179"/>
    <col min="11265" max="11265" width="27.5" style="179" customWidth="1"/>
    <col min="11266" max="11271" width="12.625" style="179" customWidth="1"/>
    <col min="11272" max="11272" width="9.625" style="179" bestFit="1" customWidth="1"/>
    <col min="11273" max="11520" width="7.875" style="179"/>
    <col min="11521" max="11521" width="27.5" style="179" customWidth="1"/>
    <col min="11522" max="11527" width="12.625" style="179" customWidth="1"/>
    <col min="11528" max="11528" width="9.625" style="179" bestFit="1" customWidth="1"/>
    <col min="11529" max="11776" width="7.875" style="179"/>
    <col min="11777" max="11777" width="27.5" style="179" customWidth="1"/>
    <col min="11778" max="11783" width="12.625" style="179" customWidth="1"/>
    <col min="11784" max="11784" width="9.625" style="179" bestFit="1" customWidth="1"/>
    <col min="11785" max="12032" width="7.875" style="179"/>
    <col min="12033" max="12033" width="27.5" style="179" customWidth="1"/>
    <col min="12034" max="12039" width="12.625" style="179" customWidth="1"/>
    <col min="12040" max="12040" width="9.625" style="179" bestFit="1" customWidth="1"/>
    <col min="12041" max="12288" width="7.875" style="179"/>
    <col min="12289" max="12289" width="27.5" style="179" customWidth="1"/>
    <col min="12290" max="12295" width="12.625" style="179" customWidth="1"/>
    <col min="12296" max="12296" width="9.625" style="179" bestFit="1" customWidth="1"/>
    <col min="12297" max="12544" width="7.875" style="179"/>
    <col min="12545" max="12545" width="27.5" style="179" customWidth="1"/>
    <col min="12546" max="12551" width="12.625" style="179" customWidth="1"/>
    <col min="12552" max="12552" width="9.625" style="179" bestFit="1" customWidth="1"/>
    <col min="12553" max="12800" width="7.875" style="179"/>
    <col min="12801" max="12801" width="27.5" style="179" customWidth="1"/>
    <col min="12802" max="12807" width="12.625" style="179" customWidth="1"/>
    <col min="12808" max="12808" width="9.625" style="179" bestFit="1" customWidth="1"/>
    <col min="12809" max="13056" width="7.875" style="179"/>
    <col min="13057" max="13057" width="27.5" style="179" customWidth="1"/>
    <col min="13058" max="13063" width="12.625" style="179" customWidth="1"/>
    <col min="13064" max="13064" width="9.625" style="179" bestFit="1" customWidth="1"/>
    <col min="13065" max="13312" width="7.875" style="179"/>
    <col min="13313" max="13313" width="27.5" style="179" customWidth="1"/>
    <col min="13314" max="13319" width="12.625" style="179" customWidth="1"/>
    <col min="13320" max="13320" width="9.625" style="179" bestFit="1" customWidth="1"/>
    <col min="13321" max="13568" width="7.875" style="179"/>
    <col min="13569" max="13569" width="27.5" style="179" customWidth="1"/>
    <col min="13570" max="13575" width="12.625" style="179" customWidth="1"/>
    <col min="13576" max="13576" width="9.625" style="179" bestFit="1" customWidth="1"/>
    <col min="13577" max="13824" width="7.875" style="179"/>
    <col min="13825" max="13825" width="27.5" style="179" customWidth="1"/>
    <col min="13826" max="13831" width="12.625" style="179" customWidth="1"/>
    <col min="13832" max="13832" width="9.625" style="179" bestFit="1" customWidth="1"/>
    <col min="13833" max="14080" width="7.875" style="179"/>
    <col min="14081" max="14081" width="27.5" style="179" customWidth="1"/>
    <col min="14082" max="14087" width="12.625" style="179" customWidth="1"/>
    <col min="14088" max="14088" width="9.625" style="179" bestFit="1" customWidth="1"/>
    <col min="14089" max="14336" width="7.875" style="179"/>
    <col min="14337" max="14337" width="27.5" style="179" customWidth="1"/>
    <col min="14338" max="14343" width="12.625" style="179" customWidth="1"/>
    <col min="14344" max="14344" width="9.625" style="179" bestFit="1" customWidth="1"/>
    <col min="14345" max="14592" width="7.875" style="179"/>
    <col min="14593" max="14593" width="27.5" style="179" customWidth="1"/>
    <col min="14594" max="14599" width="12.625" style="179" customWidth="1"/>
    <col min="14600" max="14600" width="9.625" style="179" bestFit="1" customWidth="1"/>
    <col min="14601" max="14848" width="7.875" style="179"/>
    <col min="14849" max="14849" width="27.5" style="179" customWidth="1"/>
    <col min="14850" max="14855" width="12.625" style="179" customWidth="1"/>
    <col min="14856" max="14856" width="9.625" style="179" bestFit="1" customWidth="1"/>
    <col min="14857" max="15104" width="7.875" style="179"/>
    <col min="15105" max="15105" width="27.5" style="179" customWidth="1"/>
    <col min="15106" max="15111" width="12.625" style="179" customWidth="1"/>
    <col min="15112" max="15112" width="9.625" style="179" bestFit="1" customWidth="1"/>
    <col min="15113" max="15360" width="7.875" style="179"/>
    <col min="15361" max="15361" width="27.5" style="179" customWidth="1"/>
    <col min="15362" max="15367" width="12.625" style="179" customWidth="1"/>
    <col min="15368" max="15368" width="9.625" style="179" bestFit="1" customWidth="1"/>
    <col min="15369" max="15616" width="7.875" style="179"/>
    <col min="15617" max="15617" width="27.5" style="179" customWidth="1"/>
    <col min="15618" max="15623" width="12.625" style="179" customWidth="1"/>
    <col min="15624" max="15624" width="9.625" style="179" bestFit="1" customWidth="1"/>
    <col min="15625" max="15872" width="7.875" style="179"/>
    <col min="15873" max="15873" width="27.5" style="179" customWidth="1"/>
    <col min="15874" max="15879" width="12.625" style="179" customWidth="1"/>
    <col min="15880" max="15880" width="9.625" style="179" bestFit="1" customWidth="1"/>
    <col min="15881" max="16128" width="7.875" style="179"/>
    <col min="16129" max="16129" width="27.5" style="179" customWidth="1"/>
    <col min="16130" max="16135" width="12.625" style="179" customWidth="1"/>
    <col min="16136" max="16136" width="9.625" style="179" bestFit="1" customWidth="1"/>
    <col min="16137" max="16384" width="7.875" style="179"/>
  </cols>
  <sheetData>
    <row r="1" spans="1:8" ht="14.25">
      <c r="A1" s="177" t="s">
        <v>771</v>
      </c>
      <c r="B1" s="178"/>
      <c r="C1" s="178"/>
      <c r="D1" s="178"/>
      <c r="E1" s="178"/>
      <c r="F1" s="178"/>
      <c r="G1" s="178"/>
      <c r="H1" s="178"/>
    </row>
    <row r="2" spans="1:8" ht="31.5" customHeight="1">
      <c r="A2" s="316" t="s">
        <v>772</v>
      </c>
      <c r="B2" s="316"/>
      <c r="C2" s="316"/>
      <c r="D2" s="316"/>
      <c r="E2" s="316"/>
      <c r="F2" s="316"/>
      <c r="G2" s="316"/>
      <c r="H2" s="178"/>
    </row>
    <row r="3" spans="1:8" s="183" customFormat="1" ht="36.75" customHeight="1">
      <c r="A3" s="181"/>
      <c r="B3" s="181"/>
      <c r="C3" s="181"/>
      <c r="D3" s="181"/>
      <c r="E3" s="181"/>
      <c r="F3" s="317" t="s">
        <v>88</v>
      </c>
      <c r="G3" s="317"/>
      <c r="H3" s="182"/>
    </row>
    <row r="4" spans="1:8" s="185" customFormat="1" ht="36.75" customHeight="1">
      <c r="A4" s="324" t="s">
        <v>89</v>
      </c>
      <c r="B4" s="319" t="s">
        <v>756</v>
      </c>
      <c r="C4" s="319" t="s">
        <v>757</v>
      </c>
      <c r="D4" s="318"/>
      <c r="E4" s="318"/>
      <c r="F4" s="320" t="s">
        <v>773</v>
      </c>
      <c r="G4" s="322" t="s">
        <v>198</v>
      </c>
      <c r="H4" s="184"/>
    </row>
    <row r="5" spans="1:8" s="185" customFormat="1" ht="36.75" customHeight="1">
      <c r="A5" s="324"/>
      <c r="B5" s="318"/>
      <c r="C5" s="186" t="s">
        <v>90</v>
      </c>
      <c r="D5" s="186" t="s">
        <v>774</v>
      </c>
      <c r="E5" s="186" t="s">
        <v>200</v>
      </c>
      <c r="F5" s="321"/>
      <c r="G5" s="323"/>
      <c r="H5" s="184"/>
    </row>
    <row r="6" spans="1:8" s="191" customFormat="1" ht="36.75" customHeight="1">
      <c r="A6" s="207" t="s">
        <v>775</v>
      </c>
      <c r="B6" s="208"/>
      <c r="C6" s="209"/>
      <c r="D6" s="209"/>
      <c r="E6" s="208"/>
      <c r="F6" s="210">
        <f>+E6-B6</f>
        <v>0</v>
      </c>
      <c r="G6" s="193"/>
      <c r="H6" s="190"/>
    </row>
    <row r="7" spans="1:8" s="191" customFormat="1" ht="36.75" customHeight="1">
      <c r="A7" s="207" t="s">
        <v>776</v>
      </c>
      <c r="B7" s="208">
        <v>607</v>
      </c>
      <c r="C7" s="209">
        <v>700</v>
      </c>
      <c r="D7" s="209">
        <v>700</v>
      </c>
      <c r="E7" s="208">
        <v>907</v>
      </c>
      <c r="F7" s="210">
        <f>E7/D7*100</f>
        <v>129.57142857142858</v>
      </c>
      <c r="G7" s="193">
        <f>(E7-B7)/B7*100</f>
        <v>49.423393739703457</v>
      </c>
      <c r="H7" s="190"/>
    </row>
    <row r="8" spans="1:8" s="191" customFormat="1" ht="36.75" customHeight="1">
      <c r="A8" s="207" t="s">
        <v>777</v>
      </c>
      <c r="B8" s="208"/>
      <c r="C8" s="209"/>
      <c r="D8" s="209"/>
      <c r="E8" s="208"/>
      <c r="F8" s="210"/>
      <c r="G8" s="193"/>
      <c r="H8" s="190"/>
    </row>
    <row r="9" spans="1:8" s="191" customFormat="1" ht="36.75" customHeight="1">
      <c r="A9" s="207" t="s">
        <v>778</v>
      </c>
      <c r="B9" s="208">
        <v>7662</v>
      </c>
      <c r="C9" s="209">
        <v>7714</v>
      </c>
      <c r="D9" s="209">
        <v>21564</v>
      </c>
      <c r="E9" s="208">
        <v>8334</v>
      </c>
      <c r="F9" s="210">
        <f t="shared" ref="F9:F22" si="0">E9/D9*100</f>
        <v>38.647746243739569</v>
      </c>
      <c r="G9" s="193">
        <f t="shared" ref="G9:G22" si="1">(E9-B9)/B9*100</f>
        <v>8.7705559906029755</v>
      </c>
      <c r="H9" s="190"/>
    </row>
    <row r="10" spans="1:8" s="191" customFormat="1" ht="36.75" customHeight="1">
      <c r="A10" s="207" t="s">
        <v>779</v>
      </c>
      <c r="B10" s="208">
        <v>25</v>
      </c>
      <c r="C10" s="209"/>
      <c r="D10" s="209"/>
      <c r="E10" s="208">
        <v>65</v>
      </c>
      <c r="F10" s="210"/>
      <c r="G10" s="193">
        <f t="shared" si="1"/>
        <v>160</v>
      </c>
      <c r="H10" s="190"/>
    </row>
    <row r="11" spans="1:8" s="191" customFormat="1" ht="36.75" customHeight="1">
      <c r="A11" s="207" t="s">
        <v>780</v>
      </c>
      <c r="B11" s="208"/>
      <c r="C11" s="209"/>
      <c r="D11" s="209"/>
      <c r="E11" s="208"/>
      <c r="F11" s="210"/>
      <c r="G11" s="193"/>
      <c r="H11" s="190"/>
    </row>
    <row r="12" spans="1:8" s="191" customFormat="1" ht="36.75" customHeight="1">
      <c r="A12" s="207" t="s">
        <v>781</v>
      </c>
      <c r="B12" s="208"/>
      <c r="C12" s="209"/>
      <c r="D12" s="209"/>
      <c r="E12" s="208"/>
      <c r="F12" s="210"/>
      <c r="G12" s="193"/>
      <c r="H12" s="190"/>
    </row>
    <row r="13" spans="1:8" s="191" customFormat="1" ht="36.75" customHeight="1">
      <c r="A13" s="207" t="s">
        <v>782</v>
      </c>
      <c r="B13" s="208">
        <v>20</v>
      </c>
      <c r="C13" s="209"/>
      <c r="D13" s="209"/>
      <c r="E13" s="208">
        <v>220</v>
      </c>
      <c r="F13" s="210"/>
      <c r="G13" s="193">
        <f t="shared" si="1"/>
        <v>1000</v>
      </c>
      <c r="H13" s="190"/>
    </row>
    <row r="14" spans="1:8" s="191" customFormat="1" ht="36.75" customHeight="1">
      <c r="A14" s="207" t="s">
        <v>783</v>
      </c>
      <c r="B14" s="208">
        <v>1350</v>
      </c>
      <c r="C14" s="209">
        <v>800</v>
      </c>
      <c r="D14" s="209">
        <v>800</v>
      </c>
      <c r="E14" s="208">
        <v>863</v>
      </c>
      <c r="F14" s="210">
        <f t="shared" si="0"/>
        <v>107.87500000000001</v>
      </c>
      <c r="G14" s="193">
        <f t="shared" si="1"/>
        <v>-36.074074074074076</v>
      </c>
      <c r="H14" s="190"/>
    </row>
    <row r="15" spans="1:8" s="191" customFormat="1" ht="36.75" customHeight="1">
      <c r="A15" s="207" t="s">
        <v>784</v>
      </c>
      <c r="B15" s="208">
        <v>486</v>
      </c>
      <c r="C15" s="209">
        <v>486</v>
      </c>
      <c r="D15" s="209">
        <v>486</v>
      </c>
      <c r="E15" s="208">
        <v>486</v>
      </c>
      <c r="F15" s="210">
        <f t="shared" si="0"/>
        <v>100</v>
      </c>
      <c r="G15" s="193">
        <f t="shared" si="1"/>
        <v>0</v>
      </c>
      <c r="H15" s="190"/>
    </row>
    <row r="16" spans="1:8" s="191" customFormat="1" ht="36.75" customHeight="1">
      <c r="A16" s="211" t="s">
        <v>785</v>
      </c>
      <c r="B16" s="208"/>
      <c r="C16" s="209"/>
      <c r="D16" s="209"/>
      <c r="E16" s="208">
        <v>4</v>
      </c>
      <c r="F16" s="210"/>
      <c r="G16" s="193"/>
      <c r="H16" s="190"/>
    </row>
    <row r="17" spans="1:8" s="191" customFormat="1" ht="36.75" customHeight="1">
      <c r="A17" s="212" t="s">
        <v>120</v>
      </c>
      <c r="B17" s="195">
        <f>SUM(B2:B15)</f>
        <v>10150</v>
      </c>
      <c r="C17" s="213">
        <f>SUM(C6:C15)</f>
        <v>9700</v>
      </c>
      <c r="D17" s="213">
        <f>SUM(D6:D16)</f>
        <v>23550</v>
      </c>
      <c r="E17" s="195">
        <f>SUM(E6:E16)</f>
        <v>10879</v>
      </c>
      <c r="F17" s="210">
        <f t="shared" si="0"/>
        <v>46.195329087048833</v>
      </c>
      <c r="G17" s="193">
        <f t="shared" si="1"/>
        <v>7.1822660098522171</v>
      </c>
      <c r="H17" s="190"/>
    </row>
    <row r="18" spans="1:8" s="191" customFormat="1" ht="36.75" customHeight="1">
      <c r="A18" s="207" t="s">
        <v>720</v>
      </c>
      <c r="B18" s="188">
        <v>300</v>
      </c>
      <c r="C18" s="192"/>
      <c r="D18" s="192">
        <v>300</v>
      </c>
      <c r="E18" s="210">
        <v>300</v>
      </c>
      <c r="F18" s="210">
        <f t="shared" si="0"/>
        <v>100</v>
      </c>
      <c r="G18" s="193">
        <f t="shared" si="1"/>
        <v>0</v>
      </c>
      <c r="H18" s="190"/>
    </row>
    <row r="19" spans="1:8" s="191" customFormat="1" ht="36.75" customHeight="1">
      <c r="A19" s="207" t="s">
        <v>786</v>
      </c>
      <c r="B19" s="188">
        <v>900</v>
      </c>
      <c r="C19" s="192"/>
      <c r="D19" s="192">
        <v>17100</v>
      </c>
      <c r="E19" s="210">
        <v>17100</v>
      </c>
      <c r="F19" s="210">
        <f t="shared" si="0"/>
        <v>100</v>
      </c>
      <c r="G19" s="193">
        <f t="shared" si="1"/>
        <v>1800</v>
      </c>
      <c r="H19" s="190"/>
    </row>
    <row r="20" spans="1:8" s="191" customFormat="1" ht="36.75" customHeight="1">
      <c r="A20" s="207" t="s">
        <v>787</v>
      </c>
      <c r="B20" s="188"/>
      <c r="C20" s="192"/>
      <c r="D20" s="192">
        <v>1100</v>
      </c>
      <c r="E20" s="210">
        <v>1100</v>
      </c>
      <c r="F20" s="210">
        <f t="shared" si="0"/>
        <v>100</v>
      </c>
      <c r="G20" s="193"/>
      <c r="H20" s="190"/>
    </row>
    <row r="21" spans="1:8" ht="36.75" customHeight="1">
      <c r="A21" s="214"/>
      <c r="B21" s="188"/>
      <c r="C21" s="192"/>
      <c r="D21" s="192"/>
      <c r="E21" s="188"/>
      <c r="F21" s="210"/>
      <c r="G21" s="193"/>
      <c r="H21" s="190"/>
    </row>
    <row r="22" spans="1:8" ht="36.75" customHeight="1">
      <c r="A22" s="212" t="s">
        <v>788</v>
      </c>
      <c r="B22" s="195">
        <f>B17+B18+B19+B20</f>
        <v>11350</v>
      </c>
      <c r="C22" s="213">
        <f>C17+C18+C19+C20</f>
        <v>9700</v>
      </c>
      <c r="D22" s="213">
        <f>D17+D18+D19+D20</f>
        <v>42050</v>
      </c>
      <c r="E22" s="195">
        <f>E17+E18+E19+E20</f>
        <v>29379</v>
      </c>
      <c r="F22" s="210">
        <f t="shared" si="0"/>
        <v>69.866825208085615</v>
      </c>
      <c r="G22" s="193">
        <f t="shared" si="1"/>
        <v>158.84581497797356</v>
      </c>
      <c r="H22" s="178"/>
    </row>
    <row r="23" spans="1:8" s="219" customFormat="1" ht="36.75" customHeight="1">
      <c r="A23" s="215" t="s">
        <v>727</v>
      </c>
      <c r="B23" s="216">
        <v>253</v>
      </c>
      <c r="C23" s="216"/>
      <c r="D23" s="216"/>
      <c r="E23" s="216">
        <v>306</v>
      </c>
      <c r="F23" s="210"/>
      <c r="G23" s="217">
        <f>(E23-B23)/B23*100</f>
        <v>20.948616600790515</v>
      </c>
      <c r="H23" s="218"/>
    </row>
    <row r="24" spans="1:8" ht="30" customHeight="1">
      <c r="A24" s="203"/>
      <c r="B24" s="203"/>
      <c r="C24" s="203"/>
      <c r="D24" s="203"/>
      <c r="E24" s="220"/>
      <c r="F24" s="203"/>
      <c r="G24" s="203"/>
      <c r="H24" s="204"/>
    </row>
    <row r="25" spans="1:8" ht="14.25" customHeight="1">
      <c r="A25" s="205"/>
      <c r="B25" s="205"/>
      <c r="C25" s="205"/>
      <c r="D25" s="205"/>
      <c r="E25" s="205"/>
      <c r="F25" s="205"/>
      <c r="G25" s="205"/>
      <c r="H25" s="204"/>
    </row>
    <row r="26" spans="1:8">
      <c r="A26" s="202"/>
      <c r="B26" s="202"/>
      <c r="C26" s="202"/>
      <c r="D26" s="202"/>
      <c r="E26" s="202"/>
      <c r="F26" s="202"/>
      <c r="G26" s="202"/>
      <c r="H26" s="178"/>
    </row>
    <row r="27" spans="1:8">
      <c r="A27" s="203"/>
      <c r="B27" s="203"/>
      <c r="C27" s="203"/>
      <c r="D27" s="203"/>
      <c r="E27" s="203"/>
      <c r="F27" s="203"/>
      <c r="G27" s="203"/>
      <c r="H27" s="178"/>
    </row>
    <row r="28" spans="1:8" ht="18" customHeight="1">
      <c r="A28" s="203"/>
      <c r="B28" s="203"/>
      <c r="C28" s="203"/>
      <c r="D28" s="203"/>
      <c r="E28" s="203"/>
      <c r="F28" s="203"/>
      <c r="G28" s="203"/>
      <c r="H28" s="178"/>
    </row>
    <row r="29" spans="1:8">
      <c r="A29" s="206"/>
      <c r="B29" s="206"/>
      <c r="C29" s="206"/>
      <c r="D29" s="206"/>
      <c r="E29" s="206"/>
      <c r="F29" s="206"/>
      <c r="G29" s="206"/>
      <c r="H29" s="178"/>
    </row>
    <row r="30" spans="1:8" ht="18" customHeight="1">
      <c r="A30" s="206"/>
      <c r="B30" s="206"/>
      <c r="C30" s="206"/>
      <c r="D30" s="206"/>
      <c r="E30" s="206"/>
      <c r="F30" s="206"/>
      <c r="G30" s="206"/>
      <c r="H30" s="178"/>
    </row>
    <row r="31" spans="1:8" ht="18" customHeight="1">
      <c r="A31" s="178"/>
      <c r="B31" s="178"/>
      <c r="C31" s="178"/>
      <c r="D31" s="178"/>
      <c r="E31" s="178"/>
      <c r="F31" s="178"/>
      <c r="G31" s="178"/>
      <c r="H31" s="178"/>
    </row>
    <row r="32" spans="1:8" ht="18" customHeight="1">
      <c r="A32" s="178"/>
      <c r="B32" s="178"/>
      <c r="C32" s="178"/>
      <c r="D32" s="178"/>
      <c r="E32" s="178"/>
      <c r="F32" s="178"/>
      <c r="G32" s="178"/>
      <c r="H32" s="178"/>
    </row>
    <row r="33" spans="1:8">
      <c r="A33" s="178"/>
      <c r="B33" s="178"/>
      <c r="C33" s="178"/>
      <c r="D33" s="178"/>
      <c r="E33" s="178"/>
      <c r="F33" s="178"/>
      <c r="G33" s="178"/>
      <c r="H33" s="178"/>
    </row>
    <row r="34" spans="1:8">
      <c r="A34" s="178"/>
      <c r="B34" s="178"/>
      <c r="C34" s="178"/>
      <c r="D34" s="178"/>
      <c r="E34" s="178"/>
      <c r="F34" s="178"/>
      <c r="G34" s="178"/>
      <c r="H34" s="178"/>
    </row>
    <row r="35" spans="1:8">
      <c r="A35" s="178"/>
      <c r="B35" s="178"/>
      <c r="C35" s="178"/>
      <c r="D35" s="178"/>
      <c r="E35" s="178"/>
      <c r="F35" s="178"/>
      <c r="G35" s="178"/>
      <c r="H35" s="178"/>
    </row>
    <row r="36" spans="1:8">
      <c r="A36" s="178"/>
      <c r="B36" s="178"/>
      <c r="C36" s="178"/>
      <c r="D36" s="178"/>
      <c r="E36" s="178"/>
      <c r="F36" s="178"/>
      <c r="G36" s="178"/>
      <c r="H36" s="178"/>
    </row>
    <row r="37" spans="1:8">
      <c r="A37" s="178"/>
      <c r="B37" s="178"/>
      <c r="C37" s="178"/>
      <c r="D37" s="178"/>
      <c r="E37" s="178"/>
      <c r="F37" s="178"/>
      <c r="G37" s="178"/>
      <c r="H37" s="178"/>
    </row>
    <row r="38" spans="1:8">
      <c r="A38" s="178"/>
      <c r="B38" s="178"/>
      <c r="C38" s="178"/>
      <c r="D38" s="178"/>
      <c r="E38" s="178"/>
      <c r="F38" s="178"/>
      <c r="G38" s="178"/>
      <c r="H38" s="178"/>
    </row>
    <row r="39" spans="1:8">
      <c r="A39" s="178"/>
      <c r="B39" s="178"/>
      <c r="C39" s="178"/>
      <c r="D39" s="178"/>
      <c r="E39" s="178"/>
      <c r="F39" s="178"/>
      <c r="G39" s="178"/>
      <c r="H39" s="178"/>
    </row>
    <row r="40" spans="1:8">
      <c r="A40" s="178"/>
      <c r="B40" s="178"/>
      <c r="C40" s="178"/>
      <c r="D40" s="178"/>
      <c r="E40" s="178"/>
      <c r="F40" s="178"/>
      <c r="G40" s="178"/>
      <c r="H40" s="178"/>
    </row>
    <row r="41" spans="1:8">
      <c r="A41" s="178"/>
      <c r="B41" s="178"/>
      <c r="C41" s="178"/>
      <c r="D41" s="178"/>
      <c r="E41" s="178"/>
      <c r="F41" s="178"/>
      <c r="G41" s="178"/>
      <c r="H41" s="178"/>
    </row>
    <row r="42" spans="1:8">
      <c r="A42" s="178"/>
      <c r="B42" s="178"/>
      <c r="C42" s="178"/>
      <c r="D42" s="178"/>
      <c r="E42" s="178"/>
      <c r="F42" s="178"/>
      <c r="G42" s="178"/>
      <c r="H42" s="178"/>
    </row>
    <row r="43" spans="1:8">
      <c r="A43" s="178"/>
      <c r="B43" s="178"/>
      <c r="C43" s="178"/>
      <c r="D43" s="178"/>
      <c r="E43" s="178"/>
      <c r="F43" s="178"/>
      <c r="G43" s="178"/>
      <c r="H43" s="178"/>
    </row>
    <row r="44" spans="1:8">
      <c r="A44" s="178"/>
      <c r="B44" s="178"/>
      <c r="C44" s="178"/>
      <c r="D44" s="178"/>
      <c r="E44" s="178"/>
      <c r="F44" s="178"/>
      <c r="G44" s="178"/>
      <c r="H44" s="178"/>
    </row>
    <row r="45" spans="1:8">
      <c r="A45" s="178"/>
      <c r="B45" s="178"/>
      <c r="C45" s="178"/>
      <c r="D45" s="178"/>
      <c r="E45" s="178"/>
      <c r="F45" s="178"/>
      <c r="G45" s="178"/>
      <c r="H45" s="178"/>
    </row>
    <row r="46" spans="1:8">
      <c r="A46" s="178"/>
      <c r="B46" s="178"/>
      <c r="C46" s="178"/>
      <c r="D46" s="178"/>
      <c r="E46" s="178"/>
      <c r="F46" s="178"/>
      <c r="G46" s="178"/>
      <c r="H46" s="178"/>
    </row>
    <row r="47" spans="1:8">
      <c r="A47" s="178"/>
      <c r="B47" s="178"/>
      <c r="C47" s="178"/>
      <c r="D47" s="178"/>
      <c r="E47" s="178"/>
      <c r="F47" s="178"/>
      <c r="G47" s="178"/>
      <c r="H47" s="178"/>
    </row>
    <row r="48" spans="1:8">
      <c r="A48" s="178"/>
      <c r="B48" s="178"/>
      <c r="C48" s="178"/>
      <c r="D48" s="178"/>
      <c r="E48" s="178"/>
      <c r="F48" s="178"/>
      <c r="G48" s="178"/>
      <c r="H48" s="178"/>
    </row>
    <row r="49" spans="1:8">
      <c r="A49" s="178"/>
      <c r="B49" s="178"/>
      <c r="C49" s="178"/>
      <c r="D49" s="178"/>
      <c r="E49" s="178"/>
      <c r="F49" s="178"/>
      <c r="G49" s="178"/>
      <c r="H49" s="178"/>
    </row>
    <row r="50" spans="1:8">
      <c r="A50" s="178"/>
      <c r="B50" s="178"/>
      <c r="C50" s="178"/>
      <c r="D50" s="178"/>
      <c r="E50" s="178"/>
      <c r="F50" s="178"/>
      <c r="G50" s="178"/>
      <c r="H50" s="178"/>
    </row>
    <row r="51" spans="1:8">
      <c r="A51" s="178"/>
      <c r="B51" s="178"/>
      <c r="C51" s="178"/>
      <c r="D51" s="178"/>
      <c r="E51" s="178"/>
      <c r="F51" s="178"/>
      <c r="G51" s="178"/>
      <c r="H51" s="178"/>
    </row>
    <row r="52" spans="1:8">
      <c r="A52" s="178"/>
      <c r="B52" s="178"/>
      <c r="C52" s="178"/>
      <c r="D52" s="178"/>
      <c r="E52" s="178"/>
      <c r="F52" s="178"/>
      <c r="G52" s="178"/>
      <c r="H52" s="178"/>
    </row>
    <row r="53" spans="1:8">
      <c r="A53" s="178"/>
      <c r="B53" s="178"/>
      <c r="C53" s="178"/>
      <c r="D53" s="178"/>
      <c r="E53" s="178"/>
      <c r="F53" s="178"/>
      <c r="G53" s="178"/>
      <c r="H53" s="178"/>
    </row>
    <row r="54" spans="1:8">
      <c r="A54" s="178"/>
      <c r="B54" s="178"/>
      <c r="C54" s="178"/>
      <c r="D54" s="178"/>
      <c r="E54" s="178"/>
      <c r="F54" s="178"/>
      <c r="G54" s="178"/>
      <c r="H54" s="178"/>
    </row>
    <row r="55" spans="1:8">
      <c r="A55" s="178"/>
      <c r="B55" s="178"/>
      <c r="C55" s="178"/>
      <c r="D55" s="178"/>
      <c r="E55" s="178"/>
      <c r="F55" s="178"/>
      <c r="G55" s="178"/>
      <c r="H55" s="178"/>
    </row>
    <row r="56" spans="1:8">
      <c r="A56" s="178"/>
      <c r="B56" s="178"/>
      <c r="C56" s="178"/>
      <c r="D56" s="178"/>
      <c r="E56" s="178"/>
      <c r="F56" s="178"/>
      <c r="G56" s="178"/>
      <c r="H56" s="178"/>
    </row>
    <row r="57" spans="1:8">
      <c r="A57" s="178"/>
      <c r="B57" s="178"/>
      <c r="C57" s="178"/>
      <c r="D57" s="178"/>
      <c r="E57" s="178"/>
      <c r="F57" s="178"/>
      <c r="G57" s="178"/>
      <c r="H57" s="178"/>
    </row>
    <row r="58" spans="1:8">
      <c r="A58" s="178"/>
      <c r="B58" s="178"/>
      <c r="C58" s="178"/>
      <c r="D58" s="178"/>
      <c r="E58" s="178"/>
      <c r="F58" s="178"/>
      <c r="G58" s="178"/>
      <c r="H58" s="178"/>
    </row>
    <row r="59" spans="1:8">
      <c r="A59" s="178"/>
      <c r="B59" s="178"/>
      <c r="C59" s="178"/>
      <c r="D59" s="178"/>
      <c r="E59" s="178"/>
      <c r="F59" s="178"/>
      <c r="G59" s="178"/>
      <c r="H59" s="178"/>
    </row>
    <row r="60" spans="1:8">
      <c r="A60" s="178"/>
      <c r="B60" s="178"/>
      <c r="C60" s="178"/>
      <c r="D60" s="178"/>
      <c r="E60" s="178"/>
      <c r="F60" s="178"/>
      <c r="G60" s="178"/>
      <c r="H60" s="178"/>
    </row>
    <row r="61" spans="1:8">
      <c r="A61" s="178"/>
      <c r="B61" s="178"/>
      <c r="C61" s="178"/>
      <c r="D61" s="178"/>
      <c r="E61" s="178"/>
      <c r="F61" s="178"/>
      <c r="G61" s="178"/>
      <c r="H61" s="178"/>
    </row>
    <row r="62" spans="1:8">
      <c r="A62" s="178"/>
      <c r="B62" s="178"/>
      <c r="C62" s="178"/>
      <c r="D62" s="178"/>
      <c r="E62" s="178"/>
      <c r="F62" s="178"/>
      <c r="G62" s="178"/>
      <c r="H62" s="178"/>
    </row>
    <row r="63" spans="1:8">
      <c r="A63" s="178"/>
      <c r="B63" s="178"/>
      <c r="C63" s="178"/>
      <c r="D63" s="178"/>
      <c r="E63" s="178"/>
      <c r="F63" s="178"/>
      <c r="G63" s="178"/>
      <c r="H63" s="178"/>
    </row>
    <row r="64" spans="1:8">
      <c r="A64" s="178"/>
      <c r="B64" s="178"/>
      <c r="C64" s="178"/>
      <c r="D64" s="178"/>
      <c r="E64" s="178"/>
      <c r="F64" s="178"/>
      <c r="G64" s="178"/>
      <c r="H64" s="178"/>
    </row>
  </sheetData>
  <mergeCells count="7">
    <mergeCell ref="A2:G2"/>
    <mergeCell ref="F3:G3"/>
    <mergeCell ref="A4:A5"/>
    <mergeCell ref="B4:B5"/>
    <mergeCell ref="C4:E4"/>
    <mergeCell ref="F4:F5"/>
    <mergeCell ref="G4:G5"/>
  </mergeCells>
  <phoneticPr fontId="1" type="noConversion"/>
  <printOptions horizontalCentered="1"/>
  <pageMargins left="0.2" right="0.2" top="0.79" bottom="0.79" header="0.51" footer="0.51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0"/>
  <sheetViews>
    <sheetView showZeros="0" workbookViewId="0">
      <selection activeCell="A8" sqref="A8"/>
    </sheetView>
  </sheetViews>
  <sheetFormatPr defaultColWidth="7.875" defaultRowHeight="12.75"/>
  <cols>
    <col min="1" max="1" width="29" style="179" customWidth="1"/>
    <col min="2" max="4" width="12.125" style="179" customWidth="1"/>
    <col min="5" max="5" width="14.125" style="179" customWidth="1"/>
    <col min="6" max="6" width="12.125" style="179" customWidth="1"/>
    <col min="7" max="7" width="9.625" style="179" bestFit="1" customWidth="1"/>
    <col min="8" max="256" width="7.875" style="179"/>
    <col min="257" max="257" width="29" style="179" customWidth="1"/>
    <col min="258" max="260" width="12.125" style="179" customWidth="1"/>
    <col min="261" max="261" width="14.125" style="179" customWidth="1"/>
    <col min="262" max="262" width="12.125" style="179" customWidth="1"/>
    <col min="263" max="263" width="9.625" style="179" bestFit="1" customWidth="1"/>
    <col min="264" max="512" width="7.875" style="179"/>
    <col min="513" max="513" width="29" style="179" customWidth="1"/>
    <col min="514" max="516" width="12.125" style="179" customWidth="1"/>
    <col min="517" max="517" width="14.125" style="179" customWidth="1"/>
    <col min="518" max="518" width="12.125" style="179" customWidth="1"/>
    <col min="519" max="519" width="9.625" style="179" bestFit="1" customWidth="1"/>
    <col min="520" max="768" width="7.875" style="179"/>
    <col min="769" max="769" width="29" style="179" customWidth="1"/>
    <col min="770" max="772" width="12.125" style="179" customWidth="1"/>
    <col min="773" max="773" width="14.125" style="179" customWidth="1"/>
    <col min="774" max="774" width="12.125" style="179" customWidth="1"/>
    <col min="775" max="775" width="9.625" style="179" bestFit="1" customWidth="1"/>
    <col min="776" max="1024" width="7.875" style="179"/>
    <col min="1025" max="1025" width="29" style="179" customWidth="1"/>
    <col min="1026" max="1028" width="12.125" style="179" customWidth="1"/>
    <col min="1029" max="1029" width="14.125" style="179" customWidth="1"/>
    <col min="1030" max="1030" width="12.125" style="179" customWidth="1"/>
    <col min="1031" max="1031" width="9.625" style="179" bestFit="1" customWidth="1"/>
    <col min="1032" max="1280" width="7.875" style="179"/>
    <col min="1281" max="1281" width="29" style="179" customWidth="1"/>
    <col min="1282" max="1284" width="12.125" style="179" customWidth="1"/>
    <col min="1285" max="1285" width="14.125" style="179" customWidth="1"/>
    <col min="1286" max="1286" width="12.125" style="179" customWidth="1"/>
    <col min="1287" max="1287" width="9.625" style="179" bestFit="1" customWidth="1"/>
    <col min="1288" max="1536" width="7.875" style="179"/>
    <col min="1537" max="1537" width="29" style="179" customWidth="1"/>
    <col min="1538" max="1540" width="12.125" style="179" customWidth="1"/>
    <col min="1541" max="1541" width="14.125" style="179" customWidth="1"/>
    <col min="1542" max="1542" width="12.125" style="179" customWidth="1"/>
    <col min="1543" max="1543" width="9.625" style="179" bestFit="1" customWidth="1"/>
    <col min="1544" max="1792" width="7.875" style="179"/>
    <col min="1793" max="1793" width="29" style="179" customWidth="1"/>
    <col min="1794" max="1796" width="12.125" style="179" customWidth="1"/>
    <col min="1797" max="1797" width="14.125" style="179" customWidth="1"/>
    <col min="1798" max="1798" width="12.125" style="179" customWidth="1"/>
    <col min="1799" max="1799" width="9.625" style="179" bestFit="1" customWidth="1"/>
    <col min="1800" max="2048" width="7.875" style="179"/>
    <col min="2049" max="2049" width="29" style="179" customWidth="1"/>
    <col min="2050" max="2052" width="12.125" style="179" customWidth="1"/>
    <col min="2053" max="2053" width="14.125" style="179" customWidth="1"/>
    <col min="2054" max="2054" width="12.125" style="179" customWidth="1"/>
    <col min="2055" max="2055" width="9.625" style="179" bestFit="1" customWidth="1"/>
    <col min="2056" max="2304" width="7.875" style="179"/>
    <col min="2305" max="2305" width="29" style="179" customWidth="1"/>
    <col min="2306" max="2308" width="12.125" style="179" customWidth="1"/>
    <col min="2309" max="2309" width="14.125" style="179" customWidth="1"/>
    <col min="2310" max="2310" width="12.125" style="179" customWidth="1"/>
    <col min="2311" max="2311" width="9.625" style="179" bestFit="1" customWidth="1"/>
    <col min="2312" max="2560" width="7.875" style="179"/>
    <col min="2561" max="2561" width="29" style="179" customWidth="1"/>
    <col min="2562" max="2564" width="12.125" style="179" customWidth="1"/>
    <col min="2565" max="2565" width="14.125" style="179" customWidth="1"/>
    <col min="2566" max="2566" width="12.125" style="179" customWidth="1"/>
    <col min="2567" max="2567" width="9.625" style="179" bestFit="1" customWidth="1"/>
    <col min="2568" max="2816" width="7.875" style="179"/>
    <col min="2817" max="2817" width="29" style="179" customWidth="1"/>
    <col min="2818" max="2820" width="12.125" style="179" customWidth="1"/>
    <col min="2821" max="2821" width="14.125" style="179" customWidth="1"/>
    <col min="2822" max="2822" width="12.125" style="179" customWidth="1"/>
    <col min="2823" max="2823" width="9.625" style="179" bestFit="1" customWidth="1"/>
    <col min="2824" max="3072" width="7.875" style="179"/>
    <col min="3073" max="3073" width="29" style="179" customWidth="1"/>
    <col min="3074" max="3076" width="12.125" style="179" customWidth="1"/>
    <col min="3077" max="3077" width="14.125" style="179" customWidth="1"/>
    <col min="3078" max="3078" width="12.125" style="179" customWidth="1"/>
    <col min="3079" max="3079" width="9.625" style="179" bestFit="1" customWidth="1"/>
    <col min="3080" max="3328" width="7.875" style="179"/>
    <col min="3329" max="3329" width="29" style="179" customWidth="1"/>
    <col min="3330" max="3332" width="12.125" style="179" customWidth="1"/>
    <col min="3333" max="3333" width="14.125" style="179" customWidth="1"/>
    <col min="3334" max="3334" width="12.125" style="179" customWidth="1"/>
    <col min="3335" max="3335" width="9.625" style="179" bestFit="1" customWidth="1"/>
    <col min="3336" max="3584" width="7.875" style="179"/>
    <col min="3585" max="3585" width="29" style="179" customWidth="1"/>
    <col min="3586" max="3588" width="12.125" style="179" customWidth="1"/>
    <col min="3589" max="3589" width="14.125" style="179" customWidth="1"/>
    <col min="3590" max="3590" width="12.125" style="179" customWidth="1"/>
    <col min="3591" max="3591" width="9.625" style="179" bestFit="1" customWidth="1"/>
    <col min="3592" max="3840" width="7.875" style="179"/>
    <col min="3841" max="3841" width="29" style="179" customWidth="1"/>
    <col min="3842" max="3844" width="12.125" style="179" customWidth="1"/>
    <col min="3845" max="3845" width="14.125" style="179" customWidth="1"/>
    <col min="3846" max="3846" width="12.125" style="179" customWidth="1"/>
    <col min="3847" max="3847" width="9.625" style="179" bestFit="1" customWidth="1"/>
    <col min="3848" max="4096" width="7.875" style="179"/>
    <col min="4097" max="4097" width="29" style="179" customWidth="1"/>
    <col min="4098" max="4100" width="12.125" style="179" customWidth="1"/>
    <col min="4101" max="4101" width="14.125" style="179" customWidth="1"/>
    <col min="4102" max="4102" width="12.125" style="179" customWidth="1"/>
    <col min="4103" max="4103" width="9.625" style="179" bestFit="1" customWidth="1"/>
    <col min="4104" max="4352" width="7.875" style="179"/>
    <col min="4353" max="4353" width="29" style="179" customWidth="1"/>
    <col min="4354" max="4356" width="12.125" style="179" customWidth="1"/>
    <col min="4357" max="4357" width="14.125" style="179" customWidth="1"/>
    <col min="4358" max="4358" width="12.125" style="179" customWidth="1"/>
    <col min="4359" max="4359" width="9.625" style="179" bestFit="1" customWidth="1"/>
    <col min="4360" max="4608" width="7.875" style="179"/>
    <col min="4609" max="4609" width="29" style="179" customWidth="1"/>
    <col min="4610" max="4612" width="12.125" style="179" customWidth="1"/>
    <col min="4613" max="4613" width="14.125" style="179" customWidth="1"/>
    <col min="4614" max="4614" width="12.125" style="179" customWidth="1"/>
    <col min="4615" max="4615" width="9.625" style="179" bestFit="1" customWidth="1"/>
    <col min="4616" max="4864" width="7.875" style="179"/>
    <col min="4865" max="4865" width="29" style="179" customWidth="1"/>
    <col min="4866" max="4868" width="12.125" style="179" customWidth="1"/>
    <col min="4869" max="4869" width="14.125" style="179" customWidth="1"/>
    <col min="4870" max="4870" width="12.125" style="179" customWidth="1"/>
    <col min="4871" max="4871" width="9.625" style="179" bestFit="1" customWidth="1"/>
    <col min="4872" max="5120" width="7.875" style="179"/>
    <col min="5121" max="5121" width="29" style="179" customWidth="1"/>
    <col min="5122" max="5124" width="12.125" style="179" customWidth="1"/>
    <col min="5125" max="5125" width="14.125" style="179" customWidth="1"/>
    <col min="5126" max="5126" width="12.125" style="179" customWidth="1"/>
    <col min="5127" max="5127" width="9.625" style="179" bestFit="1" customWidth="1"/>
    <col min="5128" max="5376" width="7.875" style="179"/>
    <col min="5377" max="5377" width="29" style="179" customWidth="1"/>
    <col min="5378" max="5380" width="12.125" style="179" customWidth="1"/>
    <col min="5381" max="5381" width="14.125" style="179" customWidth="1"/>
    <col min="5382" max="5382" width="12.125" style="179" customWidth="1"/>
    <col min="5383" max="5383" width="9.625" style="179" bestFit="1" customWidth="1"/>
    <col min="5384" max="5632" width="7.875" style="179"/>
    <col min="5633" max="5633" width="29" style="179" customWidth="1"/>
    <col min="5634" max="5636" width="12.125" style="179" customWidth="1"/>
    <col min="5637" max="5637" width="14.125" style="179" customWidth="1"/>
    <col min="5638" max="5638" width="12.125" style="179" customWidth="1"/>
    <col min="5639" max="5639" width="9.625" style="179" bestFit="1" customWidth="1"/>
    <col min="5640" max="5888" width="7.875" style="179"/>
    <col min="5889" max="5889" width="29" style="179" customWidth="1"/>
    <col min="5890" max="5892" width="12.125" style="179" customWidth="1"/>
    <col min="5893" max="5893" width="14.125" style="179" customWidth="1"/>
    <col min="5894" max="5894" width="12.125" style="179" customWidth="1"/>
    <col min="5895" max="5895" width="9.625" style="179" bestFit="1" customWidth="1"/>
    <col min="5896" max="6144" width="7.875" style="179"/>
    <col min="6145" max="6145" width="29" style="179" customWidth="1"/>
    <col min="6146" max="6148" width="12.125" style="179" customWidth="1"/>
    <col min="6149" max="6149" width="14.125" style="179" customWidth="1"/>
    <col min="6150" max="6150" width="12.125" style="179" customWidth="1"/>
    <col min="6151" max="6151" width="9.625" style="179" bestFit="1" customWidth="1"/>
    <col min="6152" max="6400" width="7.875" style="179"/>
    <col min="6401" max="6401" width="29" style="179" customWidth="1"/>
    <col min="6402" max="6404" width="12.125" style="179" customWidth="1"/>
    <col min="6405" max="6405" width="14.125" style="179" customWidth="1"/>
    <col min="6406" max="6406" width="12.125" style="179" customWidth="1"/>
    <col min="6407" max="6407" width="9.625" style="179" bestFit="1" customWidth="1"/>
    <col min="6408" max="6656" width="7.875" style="179"/>
    <col min="6657" max="6657" width="29" style="179" customWidth="1"/>
    <col min="6658" max="6660" width="12.125" style="179" customWidth="1"/>
    <col min="6661" max="6661" width="14.125" style="179" customWidth="1"/>
    <col min="6662" max="6662" width="12.125" style="179" customWidth="1"/>
    <col min="6663" max="6663" width="9.625" style="179" bestFit="1" customWidth="1"/>
    <col min="6664" max="6912" width="7.875" style="179"/>
    <col min="6913" max="6913" width="29" style="179" customWidth="1"/>
    <col min="6914" max="6916" width="12.125" style="179" customWidth="1"/>
    <col min="6917" max="6917" width="14.125" style="179" customWidth="1"/>
    <col min="6918" max="6918" width="12.125" style="179" customWidth="1"/>
    <col min="6919" max="6919" width="9.625" style="179" bestFit="1" customWidth="1"/>
    <col min="6920" max="7168" width="7.875" style="179"/>
    <col min="7169" max="7169" width="29" style="179" customWidth="1"/>
    <col min="7170" max="7172" width="12.125" style="179" customWidth="1"/>
    <col min="7173" max="7173" width="14.125" style="179" customWidth="1"/>
    <col min="7174" max="7174" width="12.125" style="179" customWidth="1"/>
    <col min="7175" max="7175" width="9.625" style="179" bestFit="1" customWidth="1"/>
    <col min="7176" max="7424" width="7.875" style="179"/>
    <col min="7425" max="7425" width="29" style="179" customWidth="1"/>
    <col min="7426" max="7428" width="12.125" style="179" customWidth="1"/>
    <col min="7429" max="7429" width="14.125" style="179" customWidth="1"/>
    <col min="7430" max="7430" width="12.125" style="179" customWidth="1"/>
    <col min="7431" max="7431" width="9.625" style="179" bestFit="1" customWidth="1"/>
    <col min="7432" max="7680" width="7.875" style="179"/>
    <col min="7681" max="7681" width="29" style="179" customWidth="1"/>
    <col min="7682" max="7684" width="12.125" style="179" customWidth="1"/>
    <col min="7685" max="7685" width="14.125" style="179" customWidth="1"/>
    <col min="7686" max="7686" width="12.125" style="179" customWidth="1"/>
    <col min="7687" max="7687" width="9.625" style="179" bestFit="1" customWidth="1"/>
    <col min="7688" max="7936" width="7.875" style="179"/>
    <col min="7937" max="7937" width="29" style="179" customWidth="1"/>
    <col min="7938" max="7940" width="12.125" style="179" customWidth="1"/>
    <col min="7941" max="7941" width="14.125" style="179" customWidth="1"/>
    <col min="7942" max="7942" width="12.125" style="179" customWidth="1"/>
    <col min="7943" max="7943" width="9.625" style="179" bestFit="1" customWidth="1"/>
    <col min="7944" max="8192" width="7.875" style="179"/>
    <col min="8193" max="8193" width="29" style="179" customWidth="1"/>
    <col min="8194" max="8196" width="12.125" style="179" customWidth="1"/>
    <col min="8197" max="8197" width="14.125" style="179" customWidth="1"/>
    <col min="8198" max="8198" width="12.125" style="179" customWidth="1"/>
    <col min="8199" max="8199" width="9.625" style="179" bestFit="1" customWidth="1"/>
    <col min="8200" max="8448" width="7.875" style="179"/>
    <col min="8449" max="8449" width="29" style="179" customWidth="1"/>
    <col min="8450" max="8452" width="12.125" style="179" customWidth="1"/>
    <col min="8453" max="8453" width="14.125" style="179" customWidth="1"/>
    <col min="8454" max="8454" width="12.125" style="179" customWidth="1"/>
    <col min="8455" max="8455" width="9.625" style="179" bestFit="1" customWidth="1"/>
    <col min="8456" max="8704" width="7.875" style="179"/>
    <col min="8705" max="8705" width="29" style="179" customWidth="1"/>
    <col min="8706" max="8708" width="12.125" style="179" customWidth="1"/>
    <col min="8709" max="8709" width="14.125" style="179" customWidth="1"/>
    <col min="8710" max="8710" width="12.125" style="179" customWidth="1"/>
    <col min="8711" max="8711" width="9.625" style="179" bestFit="1" customWidth="1"/>
    <col min="8712" max="8960" width="7.875" style="179"/>
    <col min="8961" max="8961" width="29" style="179" customWidth="1"/>
    <col min="8962" max="8964" width="12.125" style="179" customWidth="1"/>
    <col min="8965" max="8965" width="14.125" style="179" customWidth="1"/>
    <col min="8966" max="8966" width="12.125" style="179" customWidth="1"/>
    <col min="8967" max="8967" width="9.625" style="179" bestFit="1" customWidth="1"/>
    <col min="8968" max="9216" width="7.875" style="179"/>
    <col min="9217" max="9217" width="29" style="179" customWidth="1"/>
    <col min="9218" max="9220" width="12.125" style="179" customWidth="1"/>
    <col min="9221" max="9221" width="14.125" style="179" customWidth="1"/>
    <col min="9222" max="9222" width="12.125" style="179" customWidth="1"/>
    <col min="9223" max="9223" width="9.625" style="179" bestFit="1" customWidth="1"/>
    <col min="9224" max="9472" width="7.875" style="179"/>
    <col min="9473" max="9473" width="29" style="179" customWidth="1"/>
    <col min="9474" max="9476" width="12.125" style="179" customWidth="1"/>
    <col min="9477" max="9477" width="14.125" style="179" customWidth="1"/>
    <col min="9478" max="9478" width="12.125" style="179" customWidth="1"/>
    <col min="9479" max="9479" width="9.625" style="179" bestFit="1" customWidth="1"/>
    <col min="9480" max="9728" width="7.875" style="179"/>
    <col min="9729" max="9729" width="29" style="179" customWidth="1"/>
    <col min="9730" max="9732" width="12.125" style="179" customWidth="1"/>
    <col min="9733" max="9733" width="14.125" style="179" customWidth="1"/>
    <col min="9734" max="9734" width="12.125" style="179" customWidth="1"/>
    <col min="9735" max="9735" width="9.625" style="179" bestFit="1" customWidth="1"/>
    <col min="9736" max="9984" width="7.875" style="179"/>
    <col min="9985" max="9985" width="29" style="179" customWidth="1"/>
    <col min="9986" max="9988" width="12.125" style="179" customWidth="1"/>
    <col min="9989" max="9989" width="14.125" style="179" customWidth="1"/>
    <col min="9990" max="9990" width="12.125" style="179" customWidth="1"/>
    <col min="9991" max="9991" width="9.625" style="179" bestFit="1" customWidth="1"/>
    <col min="9992" max="10240" width="7.875" style="179"/>
    <col min="10241" max="10241" width="29" style="179" customWidth="1"/>
    <col min="10242" max="10244" width="12.125" style="179" customWidth="1"/>
    <col min="10245" max="10245" width="14.125" style="179" customWidth="1"/>
    <col min="10246" max="10246" width="12.125" style="179" customWidth="1"/>
    <col min="10247" max="10247" width="9.625" style="179" bestFit="1" customWidth="1"/>
    <col min="10248" max="10496" width="7.875" style="179"/>
    <col min="10497" max="10497" width="29" style="179" customWidth="1"/>
    <col min="10498" max="10500" width="12.125" style="179" customWidth="1"/>
    <col min="10501" max="10501" width="14.125" style="179" customWidth="1"/>
    <col min="10502" max="10502" width="12.125" style="179" customWidth="1"/>
    <col min="10503" max="10503" width="9.625" style="179" bestFit="1" customWidth="1"/>
    <col min="10504" max="10752" width="7.875" style="179"/>
    <col min="10753" max="10753" width="29" style="179" customWidth="1"/>
    <col min="10754" max="10756" width="12.125" style="179" customWidth="1"/>
    <col min="10757" max="10757" width="14.125" style="179" customWidth="1"/>
    <col min="10758" max="10758" width="12.125" style="179" customWidth="1"/>
    <col min="10759" max="10759" width="9.625" style="179" bestFit="1" customWidth="1"/>
    <col min="10760" max="11008" width="7.875" style="179"/>
    <col min="11009" max="11009" width="29" style="179" customWidth="1"/>
    <col min="11010" max="11012" width="12.125" style="179" customWidth="1"/>
    <col min="11013" max="11013" width="14.125" style="179" customWidth="1"/>
    <col min="11014" max="11014" width="12.125" style="179" customWidth="1"/>
    <col min="11015" max="11015" width="9.625" style="179" bestFit="1" customWidth="1"/>
    <col min="11016" max="11264" width="7.875" style="179"/>
    <col min="11265" max="11265" width="29" style="179" customWidth="1"/>
    <col min="11266" max="11268" width="12.125" style="179" customWidth="1"/>
    <col min="11269" max="11269" width="14.125" style="179" customWidth="1"/>
    <col min="11270" max="11270" width="12.125" style="179" customWidth="1"/>
    <col min="11271" max="11271" width="9.625" style="179" bestFit="1" customWidth="1"/>
    <col min="11272" max="11520" width="7.875" style="179"/>
    <col min="11521" max="11521" width="29" style="179" customWidth="1"/>
    <col min="11522" max="11524" width="12.125" style="179" customWidth="1"/>
    <col min="11525" max="11525" width="14.125" style="179" customWidth="1"/>
    <col min="11526" max="11526" width="12.125" style="179" customWidth="1"/>
    <col min="11527" max="11527" width="9.625" style="179" bestFit="1" customWidth="1"/>
    <col min="11528" max="11776" width="7.875" style="179"/>
    <col min="11777" max="11777" width="29" style="179" customWidth="1"/>
    <col min="11778" max="11780" width="12.125" style="179" customWidth="1"/>
    <col min="11781" max="11781" width="14.125" style="179" customWidth="1"/>
    <col min="11782" max="11782" width="12.125" style="179" customWidth="1"/>
    <col min="11783" max="11783" width="9.625" style="179" bestFit="1" customWidth="1"/>
    <col min="11784" max="12032" width="7.875" style="179"/>
    <col min="12033" max="12033" width="29" style="179" customWidth="1"/>
    <col min="12034" max="12036" width="12.125" style="179" customWidth="1"/>
    <col min="12037" max="12037" width="14.125" style="179" customWidth="1"/>
    <col min="12038" max="12038" width="12.125" style="179" customWidth="1"/>
    <col min="12039" max="12039" width="9.625" style="179" bestFit="1" customWidth="1"/>
    <col min="12040" max="12288" width="7.875" style="179"/>
    <col min="12289" max="12289" width="29" style="179" customWidth="1"/>
    <col min="12290" max="12292" width="12.125" style="179" customWidth="1"/>
    <col min="12293" max="12293" width="14.125" style="179" customWidth="1"/>
    <col min="12294" max="12294" width="12.125" style="179" customWidth="1"/>
    <col min="12295" max="12295" width="9.625" style="179" bestFit="1" customWidth="1"/>
    <col min="12296" max="12544" width="7.875" style="179"/>
    <col min="12545" max="12545" width="29" style="179" customWidth="1"/>
    <col min="12546" max="12548" width="12.125" style="179" customWidth="1"/>
    <col min="12549" max="12549" width="14.125" style="179" customWidth="1"/>
    <col min="12550" max="12550" width="12.125" style="179" customWidth="1"/>
    <col min="12551" max="12551" width="9.625" style="179" bestFit="1" customWidth="1"/>
    <col min="12552" max="12800" width="7.875" style="179"/>
    <col min="12801" max="12801" width="29" style="179" customWidth="1"/>
    <col min="12802" max="12804" width="12.125" style="179" customWidth="1"/>
    <col min="12805" max="12805" width="14.125" style="179" customWidth="1"/>
    <col min="12806" max="12806" width="12.125" style="179" customWidth="1"/>
    <col min="12807" max="12807" width="9.625" style="179" bestFit="1" customWidth="1"/>
    <col min="12808" max="13056" width="7.875" style="179"/>
    <col min="13057" max="13057" width="29" style="179" customWidth="1"/>
    <col min="13058" max="13060" width="12.125" style="179" customWidth="1"/>
    <col min="13061" max="13061" width="14.125" style="179" customWidth="1"/>
    <col min="13062" max="13062" width="12.125" style="179" customWidth="1"/>
    <col min="13063" max="13063" width="9.625" style="179" bestFit="1" customWidth="1"/>
    <col min="13064" max="13312" width="7.875" style="179"/>
    <col min="13313" max="13313" width="29" style="179" customWidth="1"/>
    <col min="13314" max="13316" width="12.125" style="179" customWidth="1"/>
    <col min="13317" max="13317" width="14.125" style="179" customWidth="1"/>
    <col min="13318" max="13318" width="12.125" style="179" customWidth="1"/>
    <col min="13319" max="13319" width="9.625" style="179" bestFit="1" customWidth="1"/>
    <col min="13320" max="13568" width="7.875" style="179"/>
    <col min="13569" max="13569" width="29" style="179" customWidth="1"/>
    <col min="13570" max="13572" width="12.125" style="179" customWidth="1"/>
    <col min="13573" max="13573" width="14.125" style="179" customWidth="1"/>
    <col min="13574" max="13574" width="12.125" style="179" customWidth="1"/>
    <col min="13575" max="13575" width="9.625" style="179" bestFit="1" customWidth="1"/>
    <col min="13576" max="13824" width="7.875" style="179"/>
    <col min="13825" max="13825" width="29" style="179" customWidth="1"/>
    <col min="13826" max="13828" width="12.125" style="179" customWidth="1"/>
    <col min="13829" max="13829" width="14.125" style="179" customWidth="1"/>
    <col min="13830" max="13830" width="12.125" style="179" customWidth="1"/>
    <col min="13831" max="13831" width="9.625" style="179" bestFit="1" customWidth="1"/>
    <col min="13832" max="14080" width="7.875" style="179"/>
    <col min="14081" max="14081" width="29" style="179" customWidth="1"/>
    <col min="14082" max="14084" width="12.125" style="179" customWidth="1"/>
    <col min="14085" max="14085" width="14.125" style="179" customWidth="1"/>
    <col min="14086" max="14086" width="12.125" style="179" customWidth="1"/>
    <col min="14087" max="14087" width="9.625" style="179" bestFit="1" customWidth="1"/>
    <col min="14088" max="14336" width="7.875" style="179"/>
    <col min="14337" max="14337" width="29" style="179" customWidth="1"/>
    <col min="14338" max="14340" width="12.125" style="179" customWidth="1"/>
    <col min="14341" max="14341" width="14.125" style="179" customWidth="1"/>
    <col min="14342" max="14342" width="12.125" style="179" customWidth="1"/>
    <col min="14343" max="14343" width="9.625" style="179" bestFit="1" customWidth="1"/>
    <col min="14344" max="14592" width="7.875" style="179"/>
    <col min="14593" max="14593" width="29" style="179" customWidth="1"/>
    <col min="14594" max="14596" width="12.125" style="179" customWidth="1"/>
    <col min="14597" max="14597" width="14.125" style="179" customWidth="1"/>
    <col min="14598" max="14598" width="12.125" style="179" customWidth="1"/>
    <col min="14599" max="14599" width="9.625" style="179" bestFit="1" customWidth="1"/>
    <col min="14600" max="14848" width="7.875" style="179"/>
    <col min="14849" max="14849" width="29" style="179" customWidth="1"/>
    <col min="14850" max="14852" width="12.125" style="179" customWidth="1"/>
    <col min="14853" max="14853" width="14.125" style="179" customWidth="1"/>
    <col min="14854" max="14854" width="12.125" style="179" customWidth="1"/>
    <col min="14855" max="14855" width="9.625" style="179" bestFit="1" customWidth="1"/>
    <col min="14856" max="15104" width="7.875" style="179"/>
    <col min="15105" max="15105" width="29" style="179" customWidth="1"/>
    <col min="15106" max="15108" width="12.125" style="179" customWidth="1"/>
    <col min="15109" max="15109" width="14.125" style="179" customWidth="1"/>
    <col min="15110" max="15110" width="12.125" style="179" customWidth="1"/>
    <col min="15111" max="15111" width="9.625" style="179" bestFit="1" customWidth="1"/>
    <col min="15112" max="15360" width="7.875" style="179"/>
    <col min="15361" max="15361" width="29" style="179" customWidth="1"/>
    <col min="15362" max="15364" width="12.125" style="179" customWidth="1"/>
    <col min="15365" max="15365" width="14.125" style="179" customWidth="1"/>
    <col min="15366" max="15366" width="12.125" style="179" customWidth="1"/>
    <col min="15367" max="15367" width="9.625" style="179" bestFit="1" customWidth="1"/>
    <col min="15368" max="15616" width="7.875" style="179"/>
    <col min="15617" max="15617" width="29" style="179" customWidth="1"/>
    <col min="15618" max="15620" width="12.125" style="179" customWidth="1"/>
    <col min="15621" max="15621" width="14.125" style="179" customWidth="1"/>
    <col min="15622" max="15622" width="12.125" style="179" customWidth="1"/>
    <col min="15623" max="15623" width="9.625" style="179" bestFit="1" customWidth="1"/>
    <col min="15624" max="15872" width="7.875" style="179"/>
    <col min="15873" max="15873" width="29" style="179" customWidth="1"/>
    <col min="15874" max="15876" width="12.125" style="179" customWidth="1"/>
    <col min="15877" max="15877" width="14.125" style="179" customWidth="1"/>
    <col min="15878" max="15878" width="12.125" style="179" customWidth="1"/>
    <col min="15879" max="15879" width="9.625" style="179" bestFit="1" customWidth="1"/>
    <col min="15880" max="16128" width="7.875" style="179"/>
    <col min="16129" max="16129" width="29" style="179" customWidth="1"/>
    <col min="16130" max="16132" width="12.125" style="179" customWidth="1"/>
    <col min="16133" max="16133" width="14.125" style="179" customWidth="1"/>
    <col min="16134" max="16134" width="12.125" style="179" customWidth="1"/>
    <col min="16135" max="16135" width="9.625" style="179" bestFit="1" customWidth="1"/>
    <col min="16136" max="16384" width="7.875" style="179"/>
  </cols>
  <sheetData>
    <row r="1" spans="1:7" ht="14.25">
      <c r="A1" s="177" t="s">
        <v>789</v>
      </c>
      <c r="B1" s="178"/>
      <c r="C1" s="178"/>
      <c r="D1" s="178"/>
      <c r="E1" s="178"/>
      <c r="F1" s="178"/>
      <c r="G1" s="178"/>
    </row>
    <row r="2" spans="1:7" ht="57.75" customHeight="1">
      <c r="A2" s="316" t="s">
        <v>790</v>
      </c>
      <c r="B2" s="316"/>
      <c r="C2" s="316"/>
      <c r="D2" s="316"/>
      <c r="E2" s="316"/>
      <c r="F2" s="316"/>
      <c r="G2" s="178"/>
    </row>
    <row r="3" spans="1:7" s="183" customFormat="1" ht="36" customHeight="1">
      <c r="A3" s="180"/>
      <c r="B3" s="181"/>
      <c r="C3" s="181"/>
      <c r="D3" s="181"/>
      <c r="E3" s="317" t="s">
        <v>88</v>
      </c>
      <c r="F3" s="317"/>
      <c r="G3" s="182"/>
    </row>
    <row r="4" spans="1:7" s="185" customFormat="1" ht="36" customHeight="1">
      <c r="A4" s="221" t="s">
        <v>257</v>
      </c>
      <c r="B4" s="186" t="s">
        <v>90</v>
      </c>
      <c r="C4" s="221" t="s">
        <v>199</v>
      </c>
      <c r="D4" s="186" t="s">
        <v>200</v>
      </c>
      <c r="E4" s="222" t="s">
        <v>758</v>
      </c>
      <c r="F4" s="223" t="s">
        <v>791</v>
      </c>
      <c r="G4" s="184"/>
    </row>
    <row r="5" spans="1:7" s="191" customFormat="1" ht="36" customHeight="1">
      <c r="A5" s="187" t="s">
        <v>760</v>
      </c>
      <c r="B5" s="188"/>
      <c r="C5" s="188"/>
      <c r="D5" s="188"/>
      <c r="E5" s="188"/>
      <c r="F5" s="189"/>
      <c r="G5" s="190"/>
    </row>
    <row r="6" spans="1:7" s="191" customFormat="1" ht="36" customHeight="1">
      <c r="A6" s="187" t="s">
        <v>761</v>
      </c>
      <c r="B6" s="192"/>
      <c r="C6" s="192"/>
      <c r="D6" s="188"/>
      <c r="E6" s="193"/>
      <c r="F6" s="189"/>
      <c r="G6" s="190"/>
    </row>
    <row r="7" spans="1:7" s="191" customFormat="1" ht="36" customHeight="1">
      <c r="A7" s="187" t="s">
        <v>762</v>
      </c>
      <c r="B7" s="192"/>
      <c r="C7" s="192"/>
      <c r="D7" s="188"/>
      <c r="E7" s="193"/>
      <c r="F7" s="189"/>
      <c r="G7" s="190"/>
    </row>
    <row r="8" spans="1:7" s="191" customFormat="1" ht="36" customHeight="1">
      <c r="A8" s="187" t="s">
        <v>763</v>
      </c>
      <c r="B8" s="192">
        <v>8000</v>
      </c>
      <c r="C8" s="192">
        <v>35945</v>
      </c>
      <c r="D8" s="188">
        <v>22756</v>
      </c>
      <c r="E8" s="193">
        <f>D8/C8*100</f>
        <v>63.30783140909724</v>
      </c>
      <c r="F8" s="189"/>
      <c r="G8" s="190"/>
    </row>
    <row r="9" spans="1:7" s="191" customFormat="1" ht="36" customHeight="1">
      <c r="A9" s="187" t="s">
        <v>764</v>
      </c>
      <c r="B9" s="192">
        <v>500</v>
      </c>
      <c r="C9" s="192">
        <v>250</v>
      </c>
      <c r="D9" s="188">
        <v>219</v>
      </c>
      <c r="E9" s="193">
        <f>D9/C9*100</f>
        <v>87.6</v>
      </c>
      <c r="F9" s="189"/>
      <c r="G9" s="190"/>
    </row>
    <row r="10" spans="1:7" s="191" customFormat="1" ht="36" customHeight="1">
      <c r="A10" s="187" t="s">
        <v>765</v>
      </c>
      <c r="B10" s="192"/>
      <c r="C10" s="192"/>
      <c r="D10" s="188"/>
      <c r="E10" s="193"/>
      <c r="F10" s="189"/>
      <c r="G10" s="190"/>
    </row>
    <row r="11" spans="1:7" s="191" customFormat="1" ht="36" customHeight="1">
      <c r="A11" s="187" t="s">
        <v>766</v>
      </c>
      <c r="B11" s="192"/>
      <c r="C11" s="192">
        <v>255</v>
      </c>
      <c r="D11" s="188">
        <v>250</v>
      </c>
      <c r="E11" s="193">
        <f>D11/C11*100</f>
        <v>98.039215686274503</v>
      </c>
      <c r="F11" s="189"/>
      <c r="G11" s="190"/>
    </row>
    <row r="12" spans="1:7" s="191" customFormat="1" ht="36" customHeight="1">
      <c r="A12" s="187" t="s">
        <v>767</v>
      </c>
      <c r="B12" s="192"/>
      <c r="C12" s="192"/>
      <c r="D12" s="188">
        <v>3</v>
      </c>
      <c r="E12" s="193"/>
      <c r="F12" s="189"/>
      <c r="G12" s="190"/>
    </row>
    <row r="13" spans="1:7" s="191" customFormat="1" ht="36" customHeight="1">
      <c r="A13" s="194"/>
      <c r="B13" s="194"/>
      <c r="C13" s="194"/>
      <c r="D13" s="194"/>
      <c r="E13" s="193"/>
      <c r="F13" s="189"/>
      <c r="G13" s="190"/>
    </row>
    <row r="14" spans="1:7" s="191" customFormat="1" ht="36" customHeight="1">
      <c r="A14" s="195" t="s">
        <v>102</v>
      </c>
      <c r="B14" s="195">
        <f>SUM(B5:B13)</f>
        <v>8500</v>
      </c>
      <c r="C14" s="195">
        <f>SUM(C5:C13)</f>
        <v>36450</v>
      </c>
      <c r="D14" s="195">
        <f>SUM(D5:D13)</f>
        <v>23228</v>
      </c>
      <c r="E14" s="196">
        <f>SUM(E5:E13)</f>
        <v>248.94704709537174</v>
      </c>
      <c r="F14" s="196"/>
      <c r="G14" s="190"/>
    </row>
    <row r="15" spans="1:7" s="191" customFormat="1" ht="36" customHeight="1">
      <c r="A15" s="194" t="s">
        <v>768</v>
      </c>
      <c r="B15" s="198"/>
      <c r="C15" s="198"/>
      <c r="D15" s="188">
        <v>253</v>
      </c>
      <c r="E15" s="193"/>
      <c r="F15" s="194"/>
      <c r="G15" s="190"/>
    </row>
    <row r="16" spans="1:7" s="191" customFormat="1" ht="36" customHeight="1">
      <c r="A16" s="187" t="s">
        <v>769</v>
      </c>
      <c r="B16" s="192">
        <v>1500</v>
      </c>
      <c r="C16" s="192">
        <v>1500</v>
      </c>
      <c r="D16" s="188">
        <v>2104</v>
      </c>
      <c r="E16" s="193">
        <f>D16/C16*100</f>
        <v>140.26666666666668</v>
      </c>
      <c r="F16" s="189"/>
      <c r="G16" s="190"/>
    </row>
    <row r="17" spans="1:7" ht="36" customHeight="1">
      <c r="A17" s="187" t="s">
        <v>721</v>
      </c>
      <c r="B17" s="192"/>
      <c r="C17" s="192">
        <v>4100</v>
      </c>
      <c r="D17" s="188">
        <v>4100</v>
      </c>
      <c r="E17" s="193">
        <f>D17/C17*100</f>
        <v>100</v>
      </c>
      <c r="F17" s="189"/>
      <c r="G17" s="190"/>
    </row>
    <row r="18" spans="1:7" ht="36" customHeight="1">
      <c r="A18" s="187" t="s">
        <v>724</v>
      </c>
      <c r="B18" s="188"/>
      <c r="C18" s="188"/>
      <c r="D18" s="188"/>
      <c r="E18" s="193"/>
      <c r="F18" s="189"/>
      <c r="G18" s="178"/>
    </row>
    <row r="19" spans="1:7" s="201" customFormat="1" ht="36" customHeight="1">
      <c r="A19" s="195" t="s">
        <v>770</v>
      </c>
      <c r="B19" s="195">
        <f>SUM(B14,B15,B16,B17,B18)</f>
        <v>10000</v>
      </c>
      <c r="C19" s="195">
        <f>SUM(C14,C15,C16,C17,C18)</f>
        <v>42050</v>
      </c>
      <c r="D19" s="195">
        <f>SUM(D14,D15,D16,D17,D18)</f>
        <v>29685</v>
      </c>
      <c r="E19" s="196">
        <f>D19/C19*100</f>
        <v>70.594530321046378</v>
      </c>
      <c r="F19" s="196"/>
      <c r="G19" s="200"/>
    </row>
    <row r="20" spans="1:7" ht="29.25" customHeight="1">
      <c r="A20" s="202"/>
      <c r="B20" s="203"/>
      <c r="C20" s="203"/>
      <c r="D20" s="203"/>
      <c r="E20" s="203"/>
      <c r="F20" s="203"/>
      <c r="G20" s="204"/>
    </row>
    <row r="21" spans="1:7" ht="14.25" customHeight="1">
      <c r="A21" s="205"/>
      <c r="B21" s="205"/>
      <c r="C21" s="205"/>
      <c r="D21" s="205"/>
      <c r="E21" s="205"/>
      <c r="F21" s="205"/>
      <c r="G21" s="204"/>
    </row>
    <row r="22" spans="1:7">
      <c r="A22" s="202"/>
      <c r="B22" s="202"/>
      <c r="C22" s="202"/>
      <c r="D22" s="202"/>
      <c r="E22" s="202"/>
      <c r="F22" s="202"/>
      <c r="G22" s="178"/>
    </row>
    <row r="23" spans="1:7">
      <c r="A23" s="202"/>
      <c r="B23" s="203"/>
      <c r="C23" s="203"/>
      <c r="D23" s="203"/>
      <c r="E23" s="203"/>
      <c r="F23" s="203"/>
      <c r="G23" s="178"/>
    </row>
    <row r="24" spans="1:7" ht="18" customHeight="1">
      <c r="A24" s="202"/>
      <c r="B24" s="203"/>
      <c r="C24" s="203"/>
      <c r="D24" s="203"/>
      <c r="E24" s="203"/>
      <c r="F24" s="203"/>
      <c r="G24" s="178"/>
    </row>
    <row r="25" spans="1:7">
      <c r="A25" s="206"/>
      <c r="B25" s="206"/>
      <c r="C25" s="206"/>
      <c r="D25" s="206"/>
      <c r="E25" s="206"/>
      <c r="F25" s="206"/>
      <c r="G25" s="178"/>
    </row>
    <row r="26" spans="1:7" ht="18" customHeight="1">
      <c r="A26" s="206"/>
      <c r="B26" s="206"/>
      <c r="C26" s="206"/>
      <c r="D26" s="206"/>
      <c r="E26" s="206"/>
      <c r="F26" s="206"/>
      <c r="G26" s="178"/>
    </row>
    <row r="27" spans="1:7" ht="18" customHeight="1">
      <c r="A27" s="178"/>
      <c r="B27" s="178"/>
      <c r="C27" s="178"/>
      <c r="D27" s="178"/>
      <c r="E27" s="178"/>
      <c r="F27" s="178"/>
      <c r="G27" s="178"/>
    </row>
    <row r="28" spans="1:7" ht="18" customHeight="1">
      <c r="A28" s="178"/>
      <c r="B28" s="178"/>
      <c r="C28" s="178"/>
      <c r="D28" s="178"/>
      <c r="E28" s="178"/>
      <c r="F28" s="178"/>
      <c r="G28" s="178"/>
    </row>
    <row r="29" spans="1:7">
      <c r="A29" s="178"/>
      <c r="B29" s="178"/>
      <c r="C29" s="178"/>
      <c r="D29" s="178"/>
      <c r="E29" s="178"/>
      <c r="F29" s="178"/>
      <c r="G29" s="178"/>
    </row>
    <row r="30" spans="1:7">
      <c r="A30" s="178"/>
      <c r="B30" s="178"/>
      <c r="C30" s="178"/>
      <c r="D30" s="178"/>
      <c r="E30" s="178"/>
      <c r="F30" s="178"/>
      <c r="G30" s="178"/>
    </row>
    <row r="31" spans="1:7">
      <c r="A31" s="178"/>
      <c r="B31" s="178"/>
      <c r="C31" s="178"/>
      <c r="D31" s="178"/>
      <c r="E31" s="178"/>
      <c r="F31" s="178"/>
      <c r="G31" s="178"/>
    </row>
    <row r="32" spans="1:7">
      <c r="A32" s="178"/>
      <c r="B32" s="178"/>
      <c r="C32" s="178"/>
      <c r="D32" s="178"/>
      <c r="E32" s="178"/>
      <c r="F32" s="178"/>
      <c r="G32" s="178"/>
    </row>
    <row r="33" spans="1:7">
      <c r="A33" s="178"/>
      <c r="B33" s="178"/>
      <c r="C33" s="178"/>
      <c r="D33" s="178"/>
      <c r="E33" s="178"/>
      <c r="F33" s="178"/>
      <c r="G33" s="178"/>
    </row>
    <row r="34" spans="1:7">
      <c r="A34" s="178"/>
      <c r="B34" s="178"/>
      <c r="C34" s="178"/>
      <c r="D34" s="178"/>
      <c r="E34" s="178"/>
      <c r="F34" s="178"/>
      <c r="G34" s="178"/>
    </row>
    <row r="35" spans="1:7">
      <c r="A35" s="178"/>
      <c r="B35" s="178"/>
      <c r="C35" s="178"/>
      <c r="D35" s="178"/>
      <c r="E35" s="178"/>
      <c r="F35" s="178"/>
      <c r="G35" s="178"/>
    </row>
    <row r="36" spans="1:7">
      <c r="A36" s="178"/>
      <c r="B36" s="178"/>
      <c r="C36" s="178"/>
      <c r="D36" s="178"/>
      <c r="E36" s="178"/>
      <c r="F36" s="178"/>
      <c r="G36" s="178"/>
    </row>
    <row r="37" spans="1:7">
      <c r="A37" s="178"/>
      <c r="B37" s="178"/>
      <c r="C37" s="178"/>
      <c r="D37" s="178"/>
      <c r="E37" s="178"/>
      <c r="F37" s="178"/>
      <c r="G37" s="178"/>
    </row>
    <row r="38" spans="1:7">
      <c r="A38" s="178"/>
      <c r="B38" s="178"/>
      <c r="C38" s="178"/>
      <c r="D38" s="178"/>
      <c r="E38" s="178"/>
      <c r="F38" s="178"/>
      <c r="G38" s="178"/>
    </row>
    <row r="39" spans="1:7">
      <c r="A39" s="178"/>
      <c r="B39" s="178"/>
      <c r="C39" s="178"/>
      <c r="D39" s="178"/>
      <c r="E39" s="178"/>
      <c r="F39" s="178"/>
      <c r="G39" s="178"/>
    </row>
    <row r="40" spans="1:7">
      <c r="A40" s="178"/>
      <c r="B40" s="178"/>
      <c r="C40" s="178"/>
      <c r="D40" s="178"/>
      <c r="E40" s="178"/>
      <c r="F40" s="178"/>
      <c r="G40" s="178"/>
    </row>
    <row r="41" spans="1:7">
      <c r="A41" s="178"/>
      <c r="B41" s="178"/>
      <c r="C41" s="178"/>
      <c r="D41" s="178"/>
      <c r="E41" s="178"/>
      <c r="F41" s="178"/>
      <c r="G41" s="178"/>
    </row>
    <row r="42" spans="1:7">
      <c r="A42" s="178"/>
      <c r="B42" s="178"/>
      <c r="C42" s="178"/>
      <c r="D42" s="178"/>
      <c r="E42" s="178"/>
      <c r="F42" s="178"/>
      <c r="G42" s="178"/>
    </row>
    <row r="43" spans="1:7">
      <c r="A43" s="178"/>
      <c r="B43" s="178"/>
      <c r="C43" s="178"/>
      <c r="D43" s="178"/>
      <c r="E43" s="178"/>
      <c r="F43" s="178"/>
      <c r="G43" s="178"/>
    </row>
    <row r="44" spans="1:7">
      <c r="A44" s="178"/>
      <c r="B44" s="178"/>
      <c r="C44" s="178"/>
      <c r="D44" s="178"/>
      <c r="E44" s="178"/>
      <c r="F44" s="178"/>
      <c r="G44" s="178"/>
    </row>
    <row r="45" spans="1:7">
      <c r="A45" s="178"/>
      <c r="B45" s="178"/>
      <c r="C45" s="178"/>
      <c r="D45" s="178"/>
      <c r="E45" s="178"/>
      <c r="F45" s="178"/>
      <c r="G45" s="178"/>
    </row>
    <row r="46" spans="1:7">
      <c r="A46" s="178"/>
      <c r="B46" s="178"/>
      <c r="C46" s="178"/>
      <c r="D46" s="178"/>
      <c r="E46" s="178"/>
      <c r="F46" s="178"/>
      <c r="G46" s="178"/>
    </row>
    <row r="47" spans="1:7">
      <c r="A47" s="178"/>
      <c r="B47" s="178"/>
      <c r="C47" s="178"/>
      <c r="D47" s="178"/>
      <c r="E47" s="178"/>
      <c r="F47" s="178"/>
      <c r="G47" s="178"/>
    </row>
    <row r="48" spans="1:7">
      <c r="A48" s="178"/>
      <c r="B48" s="178"/>
      <c r="C48" s="178"/>
      <c r="D48" s="178"/>
      <c r="E48" s="178"/>
      <c r="F48" s="178"/>
      <c r="G48" s="178"/>
    </row>
    <row r="49" spans="1:7">
      <c r="A49" s="178"/>
      <c r="B49" s="178"/>
      <c r="C49" s="178"/>
      <c r="D49" s="178"/>
      <c r="E49" s="178"/>
      <c r="F49" s="178"/>
      <c r="G49" s="178"/>
    </row>
    <row r="50" spans="1:7">
      <c r="A50" s="178"/>
      <c r="B50" s="178"/>
      <c r="C50" s="178"/>
      <c r="D50" s="178"/>
      <c r="E50" s="178"/>
      <c r="F50" s="178"/>
      <c r="G50" s="178"/>
    </row>
    <row r="51" spans="1:7">
      <c r="A51" s="178"/>
      <c r="B51" s="178"/>
      <c r="C51" s="178"/>
      <c r="D51" s="178"/>
      <c r="E51" s="178"/>
      <c r="F51" s="178"/>
      <c r="G51" s="178"/>
    </row>
    <row r="52" spans="1:7">
      <c r="A52" s="178"/>
      <c r="B52" s="178"/>
      <c r="C52" s="178"/>
      <c r="D52" s="178"/>
      <c r="E52" s="178"/>
      <c r="F52" s="178"/>
      <c r="G52" s="178"/>
    </row>
    <row r="53" spans="1:7">
      <c r="A53" s="178"/>
      <c r="B53" s="178"/>
      <c r="C53" s="178"/>
      <c r="D53" s="178"/>
      <c r="E53" s="178"/>
      <c r="F53" s="178"/>
      <c r="G53" s="178"/>
    </row>
    <row r="54" spans="1:7">
      <c r="A54" s="178"/>
      <c r="B54" s="178"/>
      <c r="C54" s="178"/>
      <c r="D54" s="178"/>
      <c r="E54" s="178"/>
      <c r="F54" s="178"/>
      <c r="G54" s="178"/>
    </row>
    <row r="55" spans="1:7">
      <c r="A55" s="178"/>
      <c r="B55" s="178"/>
      <c r="C55" s="178"/>
      <c r="D55" s="178"/>
      <c r="E55" s="178"/>
      <c r="F55" s="178"/>
      <c r="G55" s="178"/>
    </row>
    <row r="56" spans="1:7">
      <c r="A56" s="178"/>
      <c r="B56" s="178"/>
      <c r="C56" s="178"/>
      <c r="D56" s="178"/>
      <c r="E56" s="178"/>
      <c r="F56" s="178"/>
      <c r="G56" s="178"/>
    </row>
    <row r="57" spans="1:7">
      <c r="A57" s="178"/>
      <c r="B57" s="178"/>
      <c r="C57" s="178"/>
      <c r="D57" s="178"/>
      <c r="E57" s="178"/>
      <c r="F57" s="178"/>
      <c r="G57" s="178"/>
    </row>
    <row r="58" spans="1:7">
      <c r="A58" s="178"/>
      <c r="B58" s="178"/>
      <c r="C58" s="178"/>
      <c r="D58" s="178"/>
      <c r="E58" s="178"/>
      <c r="F58" s="178"/>
      <c r="G58" s="178"/>
    </row>
    <row r="59" spans="1:7">
      <c r="A59" s="178"/>
      <c r="B59" s="178"/>
      <c r="C59" s="178"/>
      <c r="D59" s="178"/>
      <c r="E59" s="178"/>
      <c r="F59" s="178"/>
      <c r="G59" s="178"/>
    </row>
    <row r="60" spans="1:7">
      <c r="A60" s="178"/>
      <c r="B60" s="178"/>
      <c r="C60" s="178"/>
      <c r="D60" s="178"/>
      <c r="E60" s="178"/>
      <c r="F60" s="178"/>
      <c r="G60" s="178"/>
    </row>
  </sheetData>
  <mergeCells count="2">
    <mergeCell ref="A2:F2"/>
    <mergeCell ref="E3:F3"/>
  </mergeCells>
  <phoneticPr fontId="1" type="noConversion"/>
  <printOptions horizontalCentered="1"/>
  <pageMargins left="0.2" right="0.2" top="0.79" bottom="0.79" header="0.51" footer="0.5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F97"/>
  <sheetViews>
    <sheetView showGridLines="0" showZeros="0" workbookViewId="0">
      <pane ySplit="4" topLeftCell="A5" activePane="bottomLeft" state="frozen"/>
      <selection activeCell="A8" sqref="A8"/>
      <selection pane="bottomLeft" activeCell="A8" sqref="A8"/>
    </sheetView>
  </sheetViews>
  <sheetFormatPr defaultRowHeight="14.25"/>
  <cols>
    <col min="1" max="1" width="42.5" style="225" customWidth="1"/>
    <col min="2" max="6" width="9.875" style="225" customWidth="1"/>
    <col min="7" max="256" width="9" style="225"/>
    <col min="257" max="257" width="42.5" style="225" customWidth="1"/>
    <col min="258" max="262" width="9.875" style="225" customWidth="1"/>
    <col min="263" max="512" width="9" style="225"/>
    <col min="513" max="513" width="42.5" style="225" customWidth="1"/>
    <col min="514" max="518" width="9.875" style="225" customWidth="1"/>
    <col min="519" max="768" width="9" style="225"/>
    <col min="769" max="769" width="42.5" style="225" customWidth="1"/>
    <col min="770" max="774" width="9.875" style="225" customWidth="1"/>
    <col min="775" max="1024" width="9" style="225"/>
    <col min="1025" max="1025" width="42.5" style="225" customWidth="1"/>
    <col min="1026" max="1030" width="9.875" style="225" customWidth="1"/>
    <col min="1031" max="1280" width="9" style="225"/>
    <col min="1281" max="1281" width="42.5" style="225" customWidth="1"/>
    <col min="1282" max="1286" width="9.875" style="225" customWidth="1"/>
    <col min="1287" max="1536" width="9" style="225"/>
    <col min="1537" max="1537" width="42.5" style="225" customWidth="1"/>
    <col min="1538" max="1542" width="9.875" style="225" customWidth="1"/>
    <col min="1543" max="1792" width="9" style="225"/>
    <col min="1793" max="1793" width="42.5" style="225" customWidth="1"/>
    <col min="1794" max="1798" width="9.875" style="225" customWidth="1"/>
    <col min="1799" max="2048" width="9" style="225"/>
    <col min="2049" max="2049" width="42.5" style="225" customWidth="1"/>
    <col min="2050" max="2054" width="9.875" style="225" customWidth="1"/>
    <col min="2055" max="2304" width="9" style="225"/>
    <col min="2305" max="2305" width="42.5" style="225" customWidth="1"/>
    <col min="2306" max="2310" width="9.875" style="225" customWidth="1"/>
    <col min="2311" max="2560" width="9" style="225"/>
    <col min="2561" max="2561" width="42.5" style="225" customWidth="1"/>
    <col min="2562" max="2566" width="9.875" style="225" customWidth="1"/>
    <col min="2567" max="2816" width="9" style="225"/>
    <col min="2817" max="2817" width="42.5" style="225" customWidth="1"/>
    <col min="2818" max="2822" width="9.875" style="225" customWidth="1"/>
    <col min="2823" max="3072" width="9" style="225"/>
    <col min="3073" max="3073" width="42.5" style="225" customWidth="1"/>
    <col min="3074" max="3078" width="9.875" style="225" customWidth="1"/>
    <col min="3079" max="3328" width="9" style="225"/>
    <col min="3329" max="3329" width="42.5" style="225" customWidth="1"/>
    <col min="3330" max="3334" width="9.875" style="225" customWidth="1"/>
    <col min="3335" max="3584" width="9" style="225"/>
    <col min="3585" max="3585" width="42.5" style="225" customWidth="1"/>
    <col min="3586" max="3590" width="9.875" style="225" customWidth="1"/>
    <col min="3591" max="3840" width="9" style="225"/>
    <col min="3841" max="3841" width="42.5" style="225" customWidth="1"/>
    <col min="3842" max="3846" width="9.875" style="225" customWidth="1"/>
    <col min="3847" max="4096" width="9" style="225"/>
    <col min="4097" max="4097" width="42.5" style="225" customWidth="1"/>
    <col min="4098" max="4102" width="9.875" style="225" customWidth="1"/>
    <col min="4103" max="4352" width="9" style="225"/>
    <col min="4353" max="4353" width="42.5" style="225" customWidth="1"/>
    <col min="4354" max="4358" width="9.875" style="225" customWidth="1"/>
    <col min="4359" max="4608" width="9" style="225"/>
    <col min="4609" max="4609" width="42.5" style="225" customWidth="1"/>
    <col min="4610" max="4614" width="9.875" style="225" customWidth="1"/>
    <col min="4615" max="4864" width="9" style="225"/>
    <col min="4865" max="4865" width="42.5" style="225" customWidth="1"/>
    <col min="4866" max="4870" width="9.875" style="225" customWidth="1"/>
    <col min="4871" max="5120" width="9" style="225"/>
    <col min="5121" max="5121" width="42.5" style="225" customWidth="1"/>
    <col min="5122" max="5126" width="9.875" style="225" customWidth="1"/>
    <col min="5127" max="5376" width="9" style="225"/>
    <col min="5377" max="5377" width="42.5" style="225" customWidth="1"/>
    <col min="5378" max="5382" width="9.875" style="225" customWidth="1"/>
    <col min="5383" max="5632" width="9" style="225"/>
    <col min="5633" max="5633" width="42.5" style="225" customWidth="1"/>
    <col min="5634" max="5638" width="9.875" style="225" customWidth="1"/>
    <col min="5639" max="5888" width="9" style="225"/>
    <col min="5889" max="5889" width="42.5" style="225" customWidth="1"/>
    <col min="5890" max="5894" width="9.875" style="225" customWidth="1"/>
    <col min="5895" max="6144" width="9" style="225"/>
    <col min="6145" max="6145" width="42.5" style="225" customWidth="1"/>
    <col min="6146" max="6150" width="9.875" style="225" customWidth="1"/>
    <col min="6151" max="6400" width="9" style="225"/>
    <col min="6401" max="6401" width="42.5" style="225" customWidth="1"/>
    <col min="6402" max="6406" width="9.875" style="225" customWidth="1"/>
    <col min="6407" max="6656" width="9" style="225"/>
    <col min="6657" max="6657" width="42.5" style="225" customWidth="1"/>
    <col min="6658" max="6662" width="9.875" style="225" customWidth="1"/>
    <col min="6663" max="6912" width="9" style="225"/>
    <col min="6913" max="6913" width="42.5" style="225" customWidth="1"/>
    <col min="6914" max="6918" width="9.875" style="225" customWidth="1"/>
    <col min="6919" max="7168" width="9" style="225"/>
    <col min="7169" max="7169" width="42.5" style="225" customWidth="1"/>
    <col min="7170" max="7174" width="9.875" style="225" customWidth="1"/>
    <col min="7175" max="7424" width="9" style="225"/>
    <col min="7425" max="7425" width="42.5" style="225" customWidth="1"/>
    <col min="7426" max="7430" width="9.875" style="225" customWidth="1"/>
    <col min="7431" max="7680" width="9" style="225"/>
    <col min="7681" max="7681" width="42.5" style="225" customWidth="1"/>
    <col min="7682" max="7686" width="9.875" style="225" customWidth="1"/>
    <col min="7687" max="7936" width="9" style="225"/>
    <col min="7937" max="7937" width="42.5" style="225" customWidth="1"/>
    <col min="7938" max="7942" width="9.875" style="225" customWidth="1"/>
    <col min="7943" max="8192" width="9" style="225"/>
    <col min="8193" max="8193" width="42.5" style="225" customWidth="1"/>
    <col min="8194" max="8198" width="9.875" style="225" customWidth="1"/>
    <col min="8199" max="8448" width="9" style="225"/>
    <col min="8449" max="8449" width="42.5" style="225" customWidth="1"/>
    <col min="8450" max="8454" width="9.875" style="225" customWidth="1"/>
    <col min="8455" max="8704" width="9" style="225"/>
    <col min="8705" max="8705" width="42.5" style="225" customWidth="1"/>
    <col min="8706" max="8710" width="9.875" style="225" customWidth="1"/>
    <col min="8711" max="8960" width="9" style="225"/>
    <col min="8961" max="8961" width="42.5" style="225" customWidth="1"/>
    <col min="8962" max="8966" width="9.875" style="225" customWidth="1"/>
    <col min="8967" max="9216" width="9" style="225"/>
    <col min="9217" max="9217" width="42.5" style="225" customWidth="1"/>
    <col min="9218" max="9222" width="9.875" style="225" customWidth="1"/>
    <col min="9223" max="9472" width="9" style="225"/>
    <col min="9473" max="9473" width="42.5" style="225" customWidth="1"/>
    <col min="9474" max="9478" width="9.875" style="225" customWidth="1"/>
    <col min="9479" max="9728" width="9" style="225"/>
    <col min="9729" max="9729" width="42.5" style="225" customWidth="1"/>
    <col min="9730" max="9734" width="9.875" style="225" customWidth="1"/>
    <col min="9735" max="9984" width="9" style="225"/>
    <col min="9985" max="9985" width="42.5" style="225" customWidth="1"/>
    <col min="9986" max="9990" width="9.875" style="225" customWidth="1"/>
    <col min="9991" max="10240" width="9" style="225"/>
    <col min="10241" max="10241" width="42.5" style="225" customWidth="1"/>
    <col min="10242" max="10246" width="9.875" style="225" customWidth="1"/>
    <col min="10247" max="10496" width="9" style="225"/>
    <col min="10497" max="10497" width="42.5" style="225" customWidth="1"/>
    <col min="10498" max="10502" width="9.875" style="225" customWidth="1"/>
    <col min="10503" max="10752" width="9" style="225"/>
    <col min="10753" max="10753" width="42.5" style="225" customWidth="1"/>
    <col min="10754" max="10758" width="9.875" style="225" customWidth="1"/>
    <col min="10759" max="11008" width="9" style="225"/>
    <col min="11009" max="11009" width="42.5" style="225" customWidth="1"/>
    <col min="11010" max="11014" width="9.875" style="225" customWidth="1"/>
    <col min="11015" max="11264" width="9" style="225"/>
    <col min="11265" max="11265" width="42.5" style="225" customWidth="1"/>
    <col min="11266" max="11270" width="9.875" style="225" customWidth="1"/>
    <col min="11271" max="11520" width="9" style="225"/>
    <col min="11521" max="11521" width="42.5" style="225" customWidth="1"/>
    <col min="11522" max="11526" width="9.875" style="225" customWidth="1"/>
    <col min="11527" max="11776" width="9" style="225"/>
    <col min="11777" max="11777" width="42.5" style="225" customWidth="1"/>
    <col min="11778" max="11782" width="9.875" style="225" customWidth="1"/>
    <col min="11783" max="12032" width="9" style="225"/>
    <col min="12033" max="12033" width="42.5" style="225" customWidth="1"/>
    <col min="12034" max="12038" width="9.875" style="225" customWidth="1"/>
    <col min="12039" max="12288" width="9" style="225"/>
    <col min="12289" max="12289" width="42.5" style="225" customWidth="1"/>
    <col min="12290" max="12294" width="9.875" style="225" customWidth="1"/>
    <col min="12295" max="12544" width="9" style="225"/>
    <col min="12545" max="12545" width="42.5" style="225" customWidth="1"/>
    <col min="12546" max="12550" width="9.875" style="225" customWidth="1"/>
    <col min="12551" max="12800" width="9" style="225"/>
    <col min="12801" max="12801" width="42.5" style="225" customWidth="1"/>
    <col min="12802" max="12806" width="9.875" style="225" customWidth="1"/>
    <col min="12807" max="13056" width="9" style="225"/>
    <col min="13057" max="13057" width="42.5" style="225" customWidth="1"/>
    <col min="13058" max="13062" width="9.875" style="225" customWidth="1"/>
    <col min="13063" max="13312" width="9" style="225"/>
    <col min="13313" max="13313" width="42.5" style="225" customWidth="1"/>
    <col min="13314" max="13318" width="9.875" style="225" customWidth="1"/>
    <col min="13319" max="13568" width="9" style="225"/>
    <col min="13569" max="13569" width="42.5" style="225" customWidth="1"/>
    <col min="13570" max="13574" width="9.875" style="225" customWidth="1"/>
    <col min="13575" max="13824" width="9" style="225"/>
    <col min="13825" max="13825" width="42.5" style="225" customWidth="1"/>
    <col min="13826" max="13830" width="9.875" style="225" customWidth="1"/>
    <col min="13831" max="14080" width="9" style="225"/>
    <col min="14081" max="14081" width="42.5" style="225" customWidth="1"/>
    <col min="14082" max="14086" width="9.875" style="225" customWidth="1"/>
    <col min="14087" max="14336" width="9" style="225"/>
    <col min="14337" max="14337" width="42.5" style="225" customWidth="1"/>
    <col min="14338" max="14342" width="9.875" style="225" customWidth="1"/>
    <col min="14343" max="14592" width="9" style="225"/>
    <col min="14593" max="14593" width="42.5" style="225" customWidth="1"/>
    <col min="14594" max="14598" width="9.875" style="225" customWidth="1"/>
    <col min="14599" max="14848" width="9" style="225"/>
    <col min="14849" max="14849" width="42.5" style="225" customWidth="1"/>
    <col min="14850" max="14854" width="9.875" style="225" customWidth="1"/>
    <col min="14855" max="15104" width="9" style="225"/>
    <col min="15105" max="15105" width="42.5" style="225" customWidth="1"/>
    <col min="15106" max="15110" width="9.875" style="225" customWidth="1"/>
    <col min="15111" max="15360" width="9" style="225"/>
    <col min="15361" max="15361" width="42.5" style="225" customWidth="1"/>
    <col min="15362" max="15366" width="9.875" style="225" customWidth="1"/>
    <col min="15367" max="15616" width="9" style="225"/>
    <col min="15617" max="15617" width="42.5" style="225" customWidth="1"/>
    <col min="15618" max="15622" width="9.875" style="225" customWidth="1"/>
    <col min="15623" max="15872" width="9" style="225"/>
    <col min="15873" max="15873" width="42.5" style="225" customWidth="1"/>
    <col min="15874" max="15878" width="9.875" style="225" customWidth="1"/>
    <col min="15879" max="16128" width="9" style="225"/>
    <col min="16129" max="16129" width="42.5" style="225" customWidth="1"/>
    <col min="16130" max="16134" width="9.875" style="225" customWidth="1"/>
    <col min="16135" max="16384" width="9" style="225"/>
  </cols>
  <sheetData>
    <row r="1" spans="1:6">
      <c r="A1" s="224" t="s">
        <v>792</v>
      </c>
    </row>
    <row r="2" spans="1:6" ht="27.75" customHeight="1">
      <c r="A2" s="325" t="s">
        <v>793</v>
      </c>
      <c r="B2" s="325"/>
      <c r="C2" s="325"/>
      <c r="D2" s="325"/>
      <c r="E2" s="325"/>
      <c r="F2" s="325"/>
    </row>
    <row r="3" spans="1:6" ht="18" customHeight="1">
      <c r="F3" s="226" t="s">
        <v>88</v>
      </c>
    </row>
    <row r="4" spans="1:6" ht="35.1" customHeight="1">
      <c r="A4" s="227" t="s">
        <v>794</v>
      </c>
      <c r="B4" s="186" t="s">
        <v>90</v>
      </c>
      <c r="C4" s="221" t="s">
        <v>759</v>
      </c>
      <c r="D4" s="186" t="s">
        <v>200</v>
      </c>
      <c r="E4" s="222" t="s">
        <v>758</v>
      </c>
      <c r="F4" s="223" t="s">
        <v>791</v>
      </c>
    </row>
    <row r="5" spans="1:6" ht="18.95" customHeight="1">
      <c r="A5" s="228" t="s">
        <v>775</v>
      </c>
      <c r="B5" s="229"/>
      <c r="C5" s="229"/>
      <c r="D5" s="229"/>
      <c r="E5" s="230"/>
      <c r="F5" s="230"/>
    </row>
    <row r="6" spans="1:6" ht="18.95" customHeight="1">
      <c r="A6" s="228" t="s">
        <v>776</v>
      </c>
      <c r="B6" s="229">
        <v>700</v>
      </c>
      <c r="C6" s="229">
        <v>700</v>
      </c>
      <c r="D6" s="229">
        <v>907</v>
      </c>
      <c r="E6" s="231">
        <f>D6/C6*100</f>
        <v>129.57142857142858</v>
      </c>
      <c r="F6" s="229"/>
    </row>
    <row r="7" spans="1:6" ht="18.95" customHeight="1">
      <c r="A7" s="228" t="s">
        <v>795</v>
      </c>
      <c r="B7" s="229">
        <v>700</v>
      </c>
      <c r="C7" s="229">
        <v>700</v>
      </c>
      <c r="D7" s="229">
        <v>892</v>
      </c>
      <c r="E7" s="231">
        <f>D7/C7*100</f>
        <v>127.42857142857143</v>
      </c>
      <c r="F7" s="229"/>
    </row>
    <row r="8" spans="1:6" ht="18.95" customHeight="1">
      <c r="A8" s="232" t="s">
        <v>796</v>
      </c>
      <c r="B8" s="229"/>
      <c r="C8" s="229"/>
      <c r="D8" s="229">
        <v>15</v>
      </c>
      <c r="E8" s="231"/>
      <c r="F8" s="229"/>
    </row>
    <row r="9" spans="1:6" ht="18.95" customHeight="1">
      <c r="A9" s="228" t="s">
        <v>797</v>
      </c>
      <c r="B9" s="229"/>
      <c r="C9" s="229"/>
      <c r="D9" s="229"/>
      <c r="E9" s="231"/>
      <c r="F9" s="229"/>
    </row>
    <row r="10" spans="1:6" ht="18.95" customHeight="1">
      <c r="A10" s="228" t="s">
        <v>777</v>
      </c>
      <c r="B10" s="229"/>
      <c r="C10" s="229"/>
      <c r="D10" s="229"/>
      <c r="E10" s="231"/>
      <c r="F10" s="229"/>
    </row>
    <row r="11" spans="1:6" ht="18.95" customHeight="1">
      <c r="A11" s="228" t="s">
        <v>778</v>
      </c>
      <c r="B11" s="229">
        <v>7714</v>
      </c>
      <c r="C11" s="229">
        <v>21564</v>
      </c>
      <c r="D11" s="229">
        <v>8334</v>
      </c>
      <c r="E11" s="231">
        <f>D11/C11*100</f>
        <v>38.647746243739569</v>
      </c>
      <c r="F11" s="229"/>
    </row>
    <row r="12" spans="1:6" ht="18.95" customHeight="1">
      <c r="A12" s="228" t="s">
        <v>798</v>
      </c>
      <c r="B12" s="229">
        <v>7214</v>
      </c>
      <c r="C12" s="229">
        <v>21314</v>
      </c>
      <c r="D12" s="229">
        <v>8115</v>
      </c>
      <c r="E12" s="231">
        <f>D12/C12*100</f>
        <v>38.073566669794502</v>
      </c>
      <c r="F12" s="229"/>
    </row>
    <row r="13" spans="1:6" ht="18.95" customHeight="1">
      <c r="A13" s="233" t="s">
        <v>799</v>
      </c>
      <c r="B13" s="229"/>
      <c r="C13" s="229"/>
      <c r="D13" s="229"/>
      <c r="E13" s="231"/>
      <c r="F13" s="229"/>
    </row>
    <row r="14" spans="1:6" ht="18.95" customHeight="1">
      <c r="A14" s="233" t="s">
        <v>800</v>
      </c>
      <c r="B14" s="229"/>
      <c r="C14" s="229"/>
      <c r="D14" s="229"/>
      <c r="E14" s="231"/>
      <c r="F14" s="229"/>
    </row>
    <row r="15" spans="1:6" ht="18.95" customHeight="1">
      <c r="A15" s="233" t="s">
        <v>801</v>
      </c>
      <c r="B15" s="229"/>
      <c r="C15" s="229"/>
      <c r="D15" s="229"/>
      <c r="E15" s="231"/>
      <c r="F15" s="229"/>
    </row>
    <row r="16" spans="1:6" ht="18.95" customHeight="1">
      <c r="A16" s="233" t="s">
        <v>802</v>
      </c>
      <c r="B16" s="229"/>
      <c r="C16" s="229"/>
      <c r="D16" s="229"/>
      <c r="E16" s="231"/>
      <c r="F16" s="229"/>
    </row>
    <row r="17" spans="1:6" ht="18.95" customHeight="1">
      <c r="A17" s="228" t="s">
        <v>803</v>
      </c>
      <c r="B17" s="229">
        <v>500</v>
      </c>
      <c r="C17" s="229">
        <v>250</v>
      </c>
      <c r="D17" s="229">
        <v>219</v>
      </c>
      <c r="E17" s="231">
        <f>D17/C17*100</f>
        <v>87.6</v>
      </c>
      <c r="F17" s="229"/>
    </row>
    <row r="18" spans="1:6" ht="18.95" customHeight="1">
      <c r="A18" s="228" t="s">
        <v>779</v>
      </c>
      <c r="B18" s="229"/>
      <c r="C18" s="229"/>
      <c r="D18" s="229">
        <v>65</v>
      </c>
      <c r="E18" s="231"/>
      <c r="F18" s="229"/>
    </row>
    <row r="19" spans="1:6" ht="18.95" customHeight="1">
      <c r="A19" s="234" t="s">
        <v>804</v>
      </c>
      <c r="B19" s="229"/>
      <c r="C19" s="229"/>
      <c r="D19" s="229">
        <v>65</v>
      </c>
      <c r="E19" s="231"/>
      <c r="F19" s="229"/>
    </row>
    <row r="20" spans="1:6" ht="18.95" customHeight="1">
      <c r="A20" s="228" t="s">
        <v>780</v>
      </c>
      <c r="B20" s="229"/>
      <c r="C20" s="229"/>
      <c r="D20" s="229"/>
      <c r="E20" s="231"/>
      <c r="F20" s="229"/>
    </row>
    <row r="21" spans="1:6" ht="18.95" customHeight="1">
      <c r="A21" s="228" t="s">
        <v>805</v>
      </c>
      <c r="B21" s="229"/>
      <c r="C21" s="229"/>
      <c r="D21" s="229"/>
      <c r="E21" s="231"/>
      <c r="F21" s="229"/>
    </row>
    <row r="22" spans="1:6" ht="18.95" customHeight="1">
      <c r="A22" s="228" t="s">
        <v>782</v>
      </c>
      <c r="B22" s="229"/>
      <c r="C22" s="229"/>
      <c r="D22" s="229">
        <v>220</v>
      </c>
      <c r="E22" s="231"/>
      <c r="F22" s="229"/>
    </row>
    <row r="23" spans="1:6" ht="18.95" customHeight="1">
      <c r="A23" s="228" t="s">
        <v>806</v>
      </c>
      <c r="B23" s="229"/>
      <c r="C23" s="229"/>
      <c r="D23" s="229">
        <v>220</v>
      </c>
      <c r="E23" s="231"/>
      <c r="F23" s="229"/>
    </row>
    <row r="24" spans="1:6" ht="18.95" customHeight="1">
      <c r="A24" s="228" t="s">
        <v>783</v>
      </c>
      <c r="B24" s="229">
        <v>800</v>
      </c>
      <c r="C24" s="229">
        <v>800</v>
      </c>
      <c r="D24" s="229">
        <v>863</v>
      </c>
      <c r="E24" s="231">
        <f>D24/C24*100</f>
        <v>107.87500000000001</v>
      </c>
      <c r="F24" s="229"/>
    </row>
    <row r="25" spans="1:6" ht="18.95" customHeight="1">
      <c r="A25" s="228" t="s">
        <v>807</v>
      </c>
      <c r="B25" s="229">
        <v>800</v>
      </c>
      <c r="C25" s="229">
        <v>800</v>
      </c>
      <c r="D25" s="229">
        <v>1075</v>
      </c>
      <c r="E25" s="231">
        <f>D25/C25*100</f>
        <v>134.375</v>
      </c>
      <c r="F25" s="229"/>
    </row>
    <row r="26" spans="1:6" ht="18.95" customHeight="1">
      <c r="A26" s="233" t="s">
        <v>808</v>
      </c>
      <c r="B26" s="229"/>
      <c r="C26" s="229"/>
      <c r="D26" s="229"/>
      <c r="E26" s="231"/>
      <c r="F26" s="229"/>
    </row>
    <row r="27" spans="1:6" ht="18.95" customHeight="1">
      <c r="A27" s="228" t="s">
        <v>784</v>
      </c>
      <c r="B27" s="229">
        <v>486</v>
      </c>
      <c r="C27" s="229">
        <v>486</v>
      </c>
      <c r="D27" s="229">
        <v>486</v>
      </c>
      <c r="E27" s="231">
        <f>D27/C27*100</f>
        <v>100</v>
      </c>
      <c r="F27" s="229"/>
    </row>
    <row r="28" spans="1:6" ht="18.95" customHeight="1">
      <c r="A28" s="235" t="s">
        <v>809</v>
      </c>
      <c r="B28" s="229"/>
      <c r="C28" s="229"/>
      <c r="D28" s="229"/>
      <c r="E28" s="231"/>
      <c r="F28" s="229"/>
    </row>
    <row r="29" spans="1:6" ht="18.95" customHeight="1">
      <c r="A29" s="235" t="s">
        <v>810</v>
      </c>
      <c r="B29" s="229"/>
      <c r="C29" s="229"/>
      <c r="D29" s="229"/>
      <c r="E29" s="231"/>
      <c r="F29" s="229"/>
    </row>
    <row r="30" spans="1:6" ht="18.95" customHeight="1">
      <c r="A30" s="211" t="s">
        <v>785</v>
      </c>
      <c r="B30" s="229"/>
      <c r="C30" s="229"/>
      <c r="D30" s="229">
        <v>4</v>
      </c>
      <c r="E30" s="231"/>
      <c r="F30" s="229"/>
    </row>
    <row r="31" spans="1:6" ht="18.95" customHeight="1">
      <c r="A31" s="230" t="s">
        <v>120</v>
      </c>
      <c r="B31" s="230">
        <f>B5+B6+B10+B11+B18+B20+B21+B22+B24+B27</f>
        <v>9700</v>
      </c>
      <c r="C31" s="230">
        <f>C5+C6+C10+C11+C18+C20+C21+C22+C24+C27+C30</f>
        <v>23550</v>
      </c>
      <c r="D31" s="230">
        <f>D5+D6+D10+D11+D18+D20+D21+D22+D24+D27+D30</f>
        <v>10879</v>
      </c>
      <c r="E31" s="236">
        <f>D31/C31*100</f>
        <v>46.195329087048833</v>
      </c>
      <c r="F31" s="230"/>
    </row>
    <row r="32" spans="1:6" ht="18.95" customHeight="1">
      <c r="A32" s="207" t="s">
        <v>720</v>
      </c>
      <c r="B32" s="229">
        <v>300</v>
      </c>
      <c r="C32" s="229">
        <v>300</v>
      </c>
      <c r="D32" s="229">
        <v>300</v>
      </c>
      <c r="E32" s="231">
        <f>D32/C32*100</f>
        <v>100</v>
      </c>
      <c r="F32" s="229"/>
    </row>
    <row r="33" spans="1:6" ht="18.95" customHeight="1">
      <c r="A33" s="207" t="s">
        <v>786</v>
      </c>
      <c r="B33" s="229"/>
      <c r="C33" s="229">
        <v>17100</v>
      </c>
      <c r="D33" s="229">
        <v>17100</v>
      </c>
      <c r="E33" s="231">
        <f>D33/C33*100</f>
        <v>100</v>
      </c>
      <c r="F33" s="229"/>
    </row>
    <row r="34" spans="1:6" ht="18.95" customHeight="1">
      <c r="A34" s="207" t="s">
        <v>787</v>
      </c>
      <c r="B34" s="229"/>
      <c r="C34" s="229">
        <v>1100</v>
      </c>
      <c r="D34" s="229">
        <v>1100</v>
      </c>
      <c r="E34" s="231">
        <f>D34/C34*100</f>
        <v>100</v>
      </c>
      <c r="F34" s="229"/>
    </row>
    <row r="35" spans="1:6" ht="18.95" customHeight="1">
      <c r="A35" s="228"/>
      <c r="B35" s="229"/>
      <c r="C35" s="229"/>
      <c r="D35" s="229"/>
      <c r="E35" s="229"/>
      <c r="F35" s="229"/>
    </row>
    <row r="36" spans="1:6" ht="18.95" customHeight="1">
      <c r="A36" s="237" t="s">
        <v>788</v>
      </c>
      <c r="B36" s="237">
        <f>B31+B32+B33</f>
        <v>10000</v>
      </c>
      <c r="C36" s="237">
        <f>C31+C32+C33+C34</f>
        <v>42050</v>
      </c>
      <c r="D36" s="237">
        <f>D31+D32+D33+D34</f>
        <v>29379</v>
      </c>
      <c r="E36" s="238">
        <f>E31+E32+E33</f>
        <v>246.19532908704883</v>
      </c>
      <c r="F36" s="237"/>
    </row>
    <row r="37" spans="1:6" s="240" customFormat="1" ht="18.95" customHeight="1">
      <c r="A37" s="239" t="s">
        <v>727</v>
      </c>
      <c r="B37" s="239"/>
      <c r="C37" s="239"/>
      <c r="D37" s="239">
        <v>306</v>
      </c>
      <c r="E37" s="239"/>
      <c r="F37" s="239"/>
    </row>
    <row r="38" spans="1:6" ht="15.95" customHeight="1">
      <c r="A38" s="326"/>
      <c r="B38" s="326"/>
      <c r="C38" s="326"/>
      <c r="D38" s="326"/>
      <c r="E38" s="326"/>
      <c r="F38" s="326"/>
    </row>
    <row r="39" spans="1:6" s="241" customFormat="1" ht="20.100000000000001" customHeight="1">
      <c r="A39" s="225"/>
      <c r="B39" s="225"/>
      <c r="C39" s="225"/>
      <c r="D39" s="225"/>
      <c r="E39" s="225"/>
      <c r="F39" s="225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7" customHeight="1"/>
    <row r="97" spans="2:6">
      <c r="B97" s="242" t="s">
        <v>123</v>
      </c>
      <c r="C97" s="242"/>
      <c r="D97" s="242"/>
      <c r="E97" s="242"/>
      <c r="F97" s="242"/>
    </row>
  </sheetData>
  <mergeCells count="2">
    <mergeCell ref="A2:F2"/>
    <mergeCell ref="A38:F38"/>
  </mergeCells>
  <phoneticPr fontId="1" type="noConversion"/>
  <printOptions horizontalCentered="1"/>
  <pageMargins left="0.31" right="0.24" top="0.63" bottom="0.39" header="0.12" footer="0.31"/>
  <pageSetup paperSize="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D20"/>
  <sheetViews>
    <sheetView showZeros="0" workbookViewId="0">
      <selection activeCell="A8" sqref="A8"/>
    </sheetView>
  </sheetViews>
  <sheetFormatPr defaultRowHeight="13.5"/>
  <cols>
    <col min="1" max="1" width="41.75" style="163" customWidth="1"/>
    <col min="2" max="4" width="15" style="163" customWidth="1"/>
    <col min="5" max="256" width="9" style="163"/>
    <col min="257" max="257" width="41.75" style="163" customWidth="1"/>
    <col min="258" max="260" width="15" style="163" customWidth="1"/>
    <col min="261" max="512" width="9" style="163"/>
    <col min="513" max="513" width="41.75" style="163" customWidth="1"/>
    <col min="514" max="516" width="15" style="163" customWidth="1"/>
    <col min="517" max="768" width="9" style="163"/>
    <col min="769" max="769" width="41.75" style="163" customWidth="1"/>
    <col min="770" max="772" width="15" style="163" customWidth="1"/>
    <col min="773" max="1024" width="9" style="163"/>
    <col min="1025" max="1025" width="41.75" style="163" customWidth="1"/>
    <col min="1026" max="1028" width="15" style="163" customWidth="1"/>
    <col min="1029" max="1280" width="9" style="163"/>
    <col min="1281" max="1281" width="41.75" style="163" customWidth="1"/>
    <col min="1282" max="1284" width="15" style="163" customWidth="1"/>
    <col min="1285" max="1536" width="9" style="163"/>
    <col min="1537" max="1537" width="41.75" style="163" customWidth="1"/>
    <col min="1538" max="1540" width="15" style="163" customWidth="1"/>
    <col min="1541" max="1792" width="9" style="163"/>
    <col min="1793" max="1793" width="41.75" style="163" customWidth="1"/>
    <col min="1794" max="1796" width="15" style="163" customWidth="1"/>
    <col min="1797" max="2048" width="9" style="163"/>
    <col min="2049" max="2049" width="41.75" style="163" customWidth="1"/>
    <col min="2050" max="2052" width="15" style="163" customWidth="1"/>
    <col min="2053" max="2304" width="9" style="163"/>
    <col min="2305" max="2305" width="41.75" style="163" customWidth="1"/>
    <col min="2306" max="2308" width="15" style="163" customWidth="1"/>
    <col min="2309" max="2560" width="9" style="163"/>
    <col min="2561" max="2561" width="41.75" style="163" customWidth="1"/>
    <col min="2562" max="2564" width="15" style="163" customWidth="1"/>
    <col min="2565" max="2816" width="9" style="163"/>
    <col min="2817" max="2817" width="41.75" style="163" customWidth="1"/>
    <col min="2818" max="2820" width="15" style="163" customWidth="1"/>
    <col min="2821" max="3072" width="9" style="163"/>
    <col min="3073" max="3073" width="41.75" style="163" customWidth="1"/>
    <col min="3074" max="3076" width="15" style="163" customWidth="1"/>
    <col min="3077" max="3328" width="9" style="163"/>
    <col min="3329" max="3329" width="41.75" style="163" customWidth="1"/>
    <col min="3330" max="3332" width="15" style="163" customWidth="1"/>
    <col min="3333" max="3584" width="9" style="163"/>
    <col min="3585" max="3585" width="41.75" style="163" customWidth="1"/>
    <col min="3586" max="3588" width="15" style="163" customWidth="1"/>
    <col min="3589" max="3840" width="9" style="163"/>
    <col min="3841" max="3841" width="41.75" style="163" customWidth="1"/>
    <col min="3842" max="3844" width="15" style="163" customWidth="1"/>
    <col min="3845" max="4096" width="9" style="163"/>
    <col min="4097" max="4097" width="41.75" style="163" customWidth="1"/>
    <col min="4098" max="4100" width="15" style="163" customWidth="1"/>
    <col min="4101" max="4352" width="9" style="163"/>
    <col min="4353" max="4353" width="41.75" style="163" customWidth="1"/>
    <col min="4354" max="4356" width="15" style="163" customWidth="1"/>
    <col min="4357" max="4608" width="9" style="163"/>
    <col min="4609" max="4609" width="41.75" style="163" customWidth="1"/>
    <col min="4610" max="4612" width="15" style="163" customWidth="1"/>
    <col min="4613" max="4864" width="9" style="163"/>
    <col min="4865" max="4865" width="41.75" style="163" customWidth="1"/>
    <col min="4866" max="4868" width="15" style="163" customWidth="1"/>
    <col min="4869" max="5120" width="9" style="163"/>
    <col min="5121" max="5121" width="41.75" style="163" customWidth="1"/>
    <col min="5122" max="5124" width="15" style="163" customWidth="1"/>
    <col min="5125" max="5376" width="9" style="163"/>
    <col min="5377" max="5377" width="41.75" style="163" customWidth="1"/>
    <col min="5378" max="5380" width="15" style="163" customWidth="1"/>
    <col min="5381" max="5632" width="9" style="163"/>
    <col min="5633" max="5633" width="41.75" style="163" customWidth="1"/>
    <col min="5634" max="5636" width="15" style="163" customWidth="1"/>
    <col min="5637" max="5888" width="9" style="163"/>
    <col min="5889" max="5889" width="41.75" style="163" customWidth="1"/>
    <col min="5890" max="5892" width="15" style="163" customWidth="1"/>
    <col min="5893" max="6144" width="9" style="163"/>
    <col min="6145" max="6145" width="41.75" style="163" customWidth="1"/>
    <col min="6146" max="6148" width="15" style="163" customWidth="1"/>
    <col min="6149" max="6400" width="9" style="163"/>
    <col min="6401" max="6401" width="41.75" style="163" customWidth="1"/>
    <col min="6402" max="6404" width="15" style="163" customWidth="1"/>
    <col min="6405" max="6656" width="9" style="163"/>
    <col min="6657" max="6657" width="41.75" style="163" customWidth="1"/>
    <col min="6658" max="6660" width="15" style="163" customWidth="1"/>
    <col min="6661" max="6912" width="9" style="163"/>
    <col min="6913" max="6913" width="41.75" style="163" customWidth="1"/>
    <col min="6914" max="6916" width="15" style="163" customWidth="1"/>
    <col min="6917" max="7168" width="9" style="163"/>
    <col min="7169" max="7169" width="41.75" style="163" customWidth="1"/>
    <col min="7170" max="7172" width="15" style="163" customWidth="1"/>
    <col min="7173" max="7424" width="9" style="163"/>
    <col min="7425" max="7425" width="41.75" style="163" customWidth="1"/>
    <col min="7426" max="7428" width="15" style="163" customWidth="1"/>
    <col min="7429" max="7680" width="9" style="163"/>
    <col min="7681" max="7681" width="41.75" style="163" customWidth="1"/>
    <col min="7682" max="7684" width="15" style="163" customWidth="1"/>
    <col min="7685" max="7936" width="9" style="163"/>
    <col min="7937" max="7937" width="41.75" style="163" customWidth="1"/>
    <col min="7938" max="7940" width="15" style="163" customWidth="1"/>
    <col min="7941" max="8192" width="9" style="163"/>
    <col min="8193" max="8193" width="41.75" style="163" customWidth="1"/>
    <col min="8194" max="8196" width="15" style="163" customWidth="1"/>
    <col min="8197" max="8448" width="9" style="163"/>
    <col min="8449" max="8449" width="41.75" style="163" customWidth="1"/>
    <col min="8450" max="8452" width="15" style="163" customWidth="1"/>
    <col min="8453" max="8704" width="9" style="163"/>
    <col min="8705" max="8705" width="41.75" style="163" customWidth="1"/>
    <col min="8706" max="8708" width="15" style="163" customWidth="1"/>
    <col min="8709" max="8960" width="9" style="163"/>
    <col min="8961" max="8961" width="41.75" style="163" customWidth="1"/>
    <col min="8962" max="8964" width="15" style="163" customWidth="1"/>
    <col min="8965" max="9216" width="9" style="163"/>
    <col min="9217" max="9217" width="41.75" style="163" customWidth="1"/>
    <col min="9218" max="9220" width="15" style="163" customWidth="1"/>
    <col min="9221" max="9472" width="9" style="163"/>
    <col min="9473" max="9473" width="41.75" style="163" customWidth="1"/>
    <col min="9474" max="9476" width="15" style="163" customWidth="1"/>
    <col min="9477" max="9728" width="9" style="163"/>
    <col min="9729" max="9729" width="41.75" style="163" customWidth="1"/>
    <col min="9730" max="9732" width="15" style="163" customWidth="1"/>
    <col min="9733" max="9984" width="9" style="163"/>
    <col min="9985" max="9985" width="41.75" style="163" customWidth="1"/>
    <col min="9986" max="9988" width="15" style="163" customWidth="1"/>
    <col min="9989" max="10240" width="9" style="163"/>
    <col min="10241" max="10241" width="41.75" style="163" customWidth="1"/>
    <col min="10242" max="10244" width="15" style="163" customWidth="1"/>
    <col min="10245" max="10496" width="9" style="163"/>
    <col min="10497" max="10497" width="41.75" style="163" customWidth="1"/>
    <col min="10498" max="10500" width="15" style="163" customWidth="1"/>
    <col min="10501" max="10752" width="9" style="163"/>
    <col min="10753" max="10753" width="41.75" style="163" customWidth="1"/>
    <col min="10754" max="10756" width="15" style="163" customWidth="1"/>
    <col min="10757" max="11008" width="9" style="163"/>
    <col min="11009" max="11009" width="41.75" style="163" customWidth="1"/>
    <col min="11010" max="11012" width="15" style="163" customWidth="1"/>
    <col min="11013" max="11264" width="9" style="163"/>
    <col min="11265" max="11265" width="41.75" style="163" customWidth="1"/>
    <col min="11266" max="11268" width="15" style="163" customWidth="1"/>
    <col min="11269" max="11520" width="9" style="163"/>
    <col min="11521" max="11521" width="41.75" style="163" customWidth="1"/>
    <col min="11522" max="11524" width="15" style="163" customWidth="1"/>
    <col min="11525" max="11776" width="9" style="163"/>
    <col min="11777" max="11777" width="41.75" style="163" customWidth="1"/>
    <col min="11778" max="11780" width="15" style="163" customWidth="1"/>
    <col min="11781" max="12032" width="9" style="163"/>
    <col min="12033" max="12033" width="41.75" style="163" customWidth="1"/>
    <col min="12034" max="12036" width="15" style="163" customWidth="1"/>
    <col min="12037" max="12288" width="9" style="163"/>
    <col min="12289" max="12289" width="41.75" style="163" customWidth="1"/>
    <col min="12290" max="12292" width="15" style="163" customWidth="1"/>
    <col min="12293" max="12544" width="9" style="163"/>
    <col min="12545" max="12545" width="41.75" style="163" customWidth="1"/>
    <col min="12546" max="12548" width="15" style="163" customWidth="1"/>
    <col min="12549" max="12800" width="9" style="163"/>
    <col min="12801" max="12801" width="41.75" style="163" customWidth="1"/>
    <col min="12802" max="12804" width="15" style="163" customWidth="1"/>
    <col min="12805" max="13056" width="9" style="163"/>
    <col min="13057" max="13057" width="41.75" style="163" customWidth="1"/>
    <col min="13058" max="13060" width="15" style="163" customWidth="1"/>
    <col min="13061" max="13312" width="9" style="163"/>
    <col min="13313" max="13313" width="41.75" style="163" customWidth="1"/>
    <col min="13314" max="13316" width="15" style="163" customWidth="1"/>
    <col min="13317" max="13568" width="9" style="163"/>
    <col min="13569" max="13569" width="41.75" style="163" customWidth="1"/>
    <col min="13570" max="13572" width="15" style="163" customWidth="1"/>
    <col min="13573" max="13824" width="9" style="163"/>
    <col min="13825" max="13825" width="41.75" style="163" customWidth="1"/>
    <col min="13826" max="13828" width="15" style="163" customWidth="1"/>
    <col min="13829" max="14080" width="9" style="163"/>
    <col min="14081" max="14081" width="41.75" style="163" customWidth="1"/>
    <col min="14082" max="14084" width="15" style="163" customWidth="1"/>
    <col min="14085" max="14336" width="9" style="163"/>
    <col min="14337" max="14337" width="41.75" style="163" customWidth="1"/>
    <col min="14338" max="14340" width="15" style="163" customWidth="1"/>
    <col min="14341" max="14592" width="9" style="163"/>
    <col min="14593" max="14593" width="41.75" style="163" customWidth="1"/>
    <col min="14594" max="14596" width="15" style="163" customWidth="1"/>
    <col min="14597" max="14848" width="9" style="163"/>
    <col min="14849" max="14849" width="41.75" style="163" customWidth="1"/>
    <col min="14850" max="14852" width="15" style="163" customWidth="1"/>
    <col min="14853" max="15104" width="9" style="163"/>
    <col min="15105" max="15105" width="41.75" style="163" customWidth="1"/>
    <col min="15106" max="15108" width="15" style="163" customWidth="1"/>
    <col min="15109" max="15360" width="9" style="163"/>
    <col min="15361" max="15361" width="41.75" style="163" customWidth="1"/>
    <col min="15362" max="15364" width="15" style="163" customWidth="1"/>
    <col min="15365" max="15616" width="9" style="163"/>
    <col min="15617" max="15617" width="41.75" style="163" customWidth="1"/>
    <col min="15618" max="15620" width="15" style="163" customWidth="1"/>
    <col min="15621" max="15872" width="9" style="163"/>
    <col min="15873" max="15873" width="41.75" style="163" customWidth="1"/>
    <col min="15874" max="15876" width="15" style="163" customWidth="1"/>
    <col min="15877" max="16128" width="9" style="163"/>
    <col min="16129" max="16129" width="41.75" style="163" customWidth="1"/>
    <col min="16130" max="16132" width="15" style="163" customWidth="1"/>
    <col min="16133" max="16384" width="9" style="163"/>
  </cols>
  <sheetData>
    <row r="1" spans="1:4" ht="32.25" customHeight="1">
      <c r="A1" s="162" t="s">
        <v>811</v>
      </c>
    </row>
    <row r="2" spans="1:4" ht="32.25" customHeight="1">
      <c r="A2" s="311" t="s">
        <v>812</v>
      </c>
      <c r="B2" s="311"/>
      <c r="C2" s="311"/>
      <c r="D2" s="311"/>
    </row>
    <row r="3" spans="1:4" ht="32.25" customHeight="1">
      <c r="D3" s="164" t="s">
        <v>88</v>
      </c>
    </row>
    <row r="4" spans="1:4" s="166" customFormat="1" ht="39.950000000000003" customHeight="1">
      <c r="A4" s="171" t="s">
        <v>89</v>
      </c>
      <c r="B4" s="171" t="s">
        <v>736</v>
      </c>
      <c r="C4" s="171" t="s">
        <v>737</v>
      </c>
      <c r="D4" s="171" t="s">
        <v>738</v>
      </c>
    </row>
    <row r="5" spans="1:4" s="169" customFormat="1" ht="35.25" customHeight="1">
      <c r="A5" s="167" t="s">
        <v>736</v>
      </c>
      <c r="B5" s="168">
        <f>SUM(B6:B16)</f>
        <v>2104</v>
      </c>
      <c r="C5" s="168">
        <f>SUM(C6:C16)</f>
        <v>2104</v>
      </c>
      <c r="D5" s="168">
        <f>SUM(D6:D16)</f>
        <v>0</v>
      </c>
    </row>
    <row r="6" spans="1:4" ht="35.25" customHeight="1">
      <c r="A6" s="243" t="s">
        <v>813</v>
      </c>
      <c r="B6" s="244">
        <f>C6+D6</f>
        <v>0</v>
      </c>
      <c r="C6" s="245"/>
      <c r="D6" s="246"/>
    </row>
    <row r="7" spans="1:4" ht="35.25" customHeight="1">
      <c r="A7" s="243" t="s">
        <v>814</v>
      </c>
      <c r="B7" s="244">
        <f t="shared" ref="B7:B16" si="0">C7+D7</f>
        <v>882</v>
      </c>
      <c r="C7" s="227">
        <v>882</v>
      </c>
      <c r="D7" s="246"/>
    </row>
    <row r="8" spans="1:4" ht="35.25" customHeight="1">
      <c r="A8" s="243" t="s">
        <v>815</v>
      </c>
      <c r="B8" s="244">
        <f t="shared" si="0"/>
        <v>15</v>
      </c>
      <c r="C8" s="227">
        <v>15</v>
      </c>
      <c r="D8" s="246"/>
    </row>
    <row r="9" spans="1:4" ht="35.25" customHeight="1">
      <c r="A9" s="243" t="s">
        <v>816</v>
      </c>
      <c r="B9" s="244">
        <f t="shared" si="0"/>
        <v>15</v>
      </c>
      <c r="C9" s="227">
        <v>15</v>
      </c>
      <c r="D9" s="246"/>
    </row>
    <row r="10" spans="1:4" ht="35.25" customHeight="1">
      <c r="A10" s="243" t="s">
        <v>817</v>
      </c>
      <c r="B10" s="244">
        <f t="shared" si="0"/>
        <v>0</v>
      </c>
      <c r="C10" s="227"/>
      <c r="D10" s="246"/>
    </row>
    <row r="11" spans="1:4" ht="35.25" customHeight="1">
      <c r="A11" s="243" t="s">
        <v>818</v>
      </c>
      <c r="B11" s="244">
        <f t="shared" si="0"/>
        <v>0</v>
      </c>
      <c r="C11" s="227"/>
      <c r="D11" s="246"/>
    </row>
    <row r="12" spans="1:4" ht="35.25" customHeight="1">
      <c r="A12" s="243" t="s">
        <v>819</v>
      </c>
      <c r="B12" s="244">
        <f t="shared" si="0"/>
        <v>0</v>
      </c>
      <c r="C12" s="227"/>
      <c r="D12" s="246"/>
    </row>
    <row r="13" spans="1:4" ht="35.25" customHeight="1">
      <c r="A13" s="243" t="s">
        <v>820</v>
      </c>
      <c r="B13" s="244">
        <f t="shared" si="0"/>
        <v>0</v>
      </c>
      <c r="C13" s="227"/>
      <c r="D13" s="246"/>
    </row>
    <row r="14" spans="1:4" ht="35.25" customHeight="1">
      <c r="A14" s="243" t="s">
        <v>821</v>
      </c>
      <c r="B14" s="244">
        <f t="shared" si="0"/>
        <v>310</v>
      </c>
      <c r="C14" s="227">
        <v>310</v>
      </c>
      <c r="D14" s="171"/>
    </row>
    <row r="15" spans="1:4" ht="35.25" customHeight="1">
      <c r="A15" s="243" t="s">
        <v>822</v>
      </c>
      <c r="B15" s="244">
        <f t="shared" si="0"/>
        <v>0</v>
      </c>
      <c r="C15" s="227"/>
      <c r="D15" s="171"/>
    </row>
    <row r="16" spans="1:4" ht="35.25" customHeight="1">
      <c r="A16" s="243" t="s">
        <v>823</v>
      </c>
      <c r="B16" s="244">
        <f t="shared" si="0"/>
        <v>882</v>
      </c>
      <c r="C16" s="227">
        <v>882</v>
      </c>
      <c r="D16" s="171"/>
    </row>
    <row r="17" spans="1:4" ht="35.25" customHeight="1">
      <c r="A17" s="243"/>
      <c r="B17" s="244"/>
      <c r="C17" s="227"/>
      <c r="D17" s="171"/>
    </row>
    <row r="18" spans="1:4" ht="35.25" customHeight="1">
      <c r="A18" s="243"/>
      <c r="B18" s="244"/>
      <c r="C18" s="227"/>
      <c r="D18" s="171"/>
    </row>
    <row r="19" spans="1:4" ht="35.25" customHeight="1">
      <c r="A19" s="247"/>
      <c r="B19" s="244"/>
      <c r="C19" s="227"/>
      <c r="D19" s="171"/>
    </row>
    <row r="20" spans="1:4" ht="35.25" customHeight="1">
      <c r="A20" s="243"/>
      <c r="B20" s="248"/>
      <c r="C20" s="227"/>
      <c r="D20" s="248"/>
    </row>
  </sheetData>
  <mergeCells count="1">
    <mergeCell ref="A2:D2"/>
  </mergeCells>
  <phoneticPr fontId="1" type="noConversion"/>
  <printOptions horizontalCentered="1"/>
  <pageMargins left="0.35" right="0.31" top="0.71" bottom="0.63" header="0.51" footer="0.5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91"/>
  <sheetViews>
    <sheetView workbookViewId="0">
      <selection activeCell="A8" sqref="A8"/>
    </sheetView>
  </sheetViews>
  <sheetFormatPr defaultRowHeight="14.25"/>
  <cols>
    <col min="1" max="1" width="29.5" style="9" customWidth="1"/>
    <col min="2" max="5" width="13.625" style="9" customWidth="1"/>
    <col min="6" max="256" width="9" style="9"/>
    <col min="257" max="257" width="29.5" style="9" customWidth="1"/>
    <col min="258" max="261" width="13.625" style="9" customWidth="1"/>
    <col min="262" max="512" width="9" style="9"/>
    <col min="513" max="513" width="29.5" style="9" customWidth="1"/>
    <col min="514" max="517" width="13.625" style="9" customWidth="1"/>
    <col min="518" max="768" width="9" style="9"/>
    <col min="769" max="769" width="29.5" style="9" customWidth="1"/>
    <col min="770" max="773" width="13.625" style="9" customWidth="1"/>
    <col min="774" max="1024" width="9" style="9"/>
    <col min="1025" max="1025" width="29.5" style="9" customWidth="1"/>
    <col min="1026" max="1029" width="13.625" style="9" customWidth="1"/>
    <col min="1030" max="1280" width="9" style="9"/>
    <col min="1281" max="1281" width="29.5" style="9" customWidth="1"/>
    <col min="1282" max="1285" width="13.625" style="9" customWidth="1"/>
    <col min="1286" max="1536" width="9" style="9"/>
    <col min="1537" max="1537" width="29.5" style="9" customWidth="1"/>
    <col min="1538" max="1541" width="13.625" style="9" customWidth="1"/>
    <col min="1542" max="1792" width="9" style="9"/>
    <col min="1793" max="1793" width="29.5" style="9" customWidth="1"/>
    <col min="1794" max="1797" width="13.625" style="9" customWidth="1"/>
    <col min="1798" max="2048" width="9" style="9"/>
    <col min="2049" max="2049" width="29.5" style="9" customWidth="1"/>
    <col min="2050" max="2053" width="13.625" style="9" customWidth="1"/>
    <col min="2054" max="2304" width="9" style="9"/>
    <col min="2305" max="2305" width="29.5" style="9" customWidth="1"/>
    <col min="2306" max="2309" width="13.625" style="9" customWidth="1"/>
    <col min="2310" max="2560" width="9" style="9"/>
    <col min="2561" max="2561" width="29.5" style="9" customWidth="1"/>
    <col min="2562" max="2565" width="13.625" style="9" customWidth="1"/>
    <col min="2566" max="2816" width="9" style="9"/>
    <col min="2817" max="2817" width="29.5" style="9" customWidth="1"/>
    <col min="2818" max="2821" width="13.625" style="9" customWidth="1"/>
    <col min="2822" max="3072" width="9" style="9"/>
    <col min="3073" max="3073" width="29.5" style="9" customWidth="1"/>
    <col min="3074" max="3077" width="13.625" style="9" customWidth="1"/>
    <col min="3078" max="3328" width="9" style="9"/>
    <col min="3329" max="3329" width="29.5" style="9" customWidth="1"/>
    <col min="3330" max="3333" width="13.625" style="9" customWidth="1"/>
    <col min="3334" max="3584" width="9" style="9"/>
    <col min="3585" max="3585" width="29.5" style="9" customWidth="1"/>
    <col min="3586" max="3589" width="13.625" style="9" customWidth="1"/>
    <col min="3590" max="3840" width="9" style="9"/>
    <col min="3841" max="3841" width="29.5" style="9" customWidth="1"/>
    <col min="3842" max="3845" width="13.625" style="9" customWidth="1"/>
    <col min="3846" max="4096" width="9" style="9"/>
    <col min="4097" max="4097" width="29.5" style="9" customWidth="1"/>
    <col min="4098" max="4101" width="13.625" style="9" customWidth="1"/>
    <col min="4102" max="4352" width="9" style="9"/>
    <col min="4353" max="4353" width="29.5" style="9" customWidth="1"/>
    <col min="4354" max="4357" width="13.625" style="9" customWidth="1"/>
    <col min="4358" max="4608" width="9" style="9"/>
    <col min="4609" max="4609" width="29.5" style="9" customWidth="1"/>
    <col min="4610" max="4613" width="13.625" style="9" customWidth="1"/>
    <col min="4614" max="4864" width="9" style="9"/>
    <col min="4865" max="4865" width="29.5" style="9" customWidth="1"/>
    <col min="4866" max="4869" width="13.625" style="9" customWidth="1"/>
    <col min="4870" max="5120" width="9" style="9"/>
    <col min="5121" max="5121" width="29.5" style="9" customWidth="1"/>
    <col min="5122" max="5125" width="13.625" style="9" customWidth="1"/>
    <col min="5126" max="5376" width="9" style="9"/>
    <col min="5377" max="5377" width="29.5" style="9" customWidth="1"/>
    <col min="5378" max="5381" width="13.625" style="9" customWidth="1"/>
    <col min="5382" max="5632" width="9" style="9"/>
    <col min="5633" max="5633" width="29.5" style="9" customWidth="1"/>
    <col min="5634" max="5637" width="13.625" style="9" customWidth="1"/>
    <col min="5638" max="5888" width="9" style="9"/>
    <col min="5889" max="5889" width="29.5" style="9" customWidth="1"/>
    <col min="5890" max="5893" width="13.625" style="9" customWidth="1"/>
    <col min="5894" max="6144" width="9" style="9"/>
    <col min="6145" max="6145" width="29.5" style="9" customWidth="1"/>
    <col min="6146" max="6149" width="13.625" style="9" customWidth="1"/>
    <col min="6150" max="6400" width="9" style="9"/>
    <col min="6401" max="6401" width="29.5" style="9" customWidth="1"/>
    <col min="6402" max="6405" width="13.625" style="9" customWidth="1"/>
    <col min="6406" max="6656" width="9" style="9"/>
    <col min="6657" max="6657" width="29.5" style="9" customWidth="1"/>
    <col min="6658" max="6661" width="13.625" style="9" customWidth="1"/>
    <col min="6662" max="6912" width="9" style="9"/>
    <col min="6913" max="6913" width="29.5" style="9" customWidth="1"/>
    <col min="6914" max="6917" width="13.625" style="9" customWidth="1"/>
    <col min="6918" max="7168" width="9" style="9"/>
    <col min="7169" max="7169" width="29.5" style="9" customWidth="1"/>
    <col min="7170" max="7173" width="13.625" style="9" customWidth="1"/>
    <col min="7174" max="7424" width="9" style="9"/>
    <col min="7425" max="7425" width="29.5" style="9" customWidth="1"/>
    <col min="7426" max="7429" width="13.625" style="9" customWidth="1"/>
    <col min="7430" max="7680" width="9" style="9"/>
    <col min="7681" max="7681" width="29.5" style="9" customWidth="1"/>
    <col min="7682" max="7685" width="13.625" style="9" customWidth="1"/>
    <col min="7686" max="7936" width="9" style="9"/>
    <col min="7937" max="7937" width="29.5" style="9" customWidth="1"/>
    <col min="7938" max="7941" width="13.625" style="9" customWidth="1"/>
    <col min="7942" max="8192" width="9" style="9"/>
    <col min="8193" max="8193" width="29.5" style="9" customWidth="1"/>
    <col min="8194" max="8197" width="13.625" style="9" customWidth="1"/>
    <col min="8198" max="8448" width="9" style="9"/>
    <col min="8449" max="8449" width="29.5" style="9" customWidth="1"/>
    <col min="8450" max="8453" width="13.625" style="9" customWidth="1"/>
    <col min="8454" max="8704" width="9" style="9"/>
    <col min="8705" max="8705" width="29.5" style="9" customWidth="1"/>
    <col min="8706" max="8709" width="13.625" style="9" customWidth="1"/>
    <col min="8710" max="8960" width="9" style="9"/>
    <col min="8961" max="8961" width="29.5" style="9" customWidth="1"/>
    <col min="8962" max="8965" width="13.625" style="9" customWidth="1"/>
    <col min="8966" max="9216" width="9" style="9"/>
    <col min="9217" max="9217" width="29.5" style="9" customWidth="1"/>
    <col min="9218" max="9221" width="13.625" style="9" customWidth="1"/>
    <col min="9222" max="9472" width="9" style="9"/>
    <col min="9473" max="9473" width="29.5" style="9" customWidth="1"/>
    <col min="9474" max="9477" width="13.625" style="9" customWidth="1"/>
    <col min="9478" max="9728" width="9" style="9"/>
    <col min="9729" max="9729" width="29.5" style="9" customWidth="1"/>
    <col min="9730" max="9733" width="13.625" style="9" customWidth="1"/>
    <col min="9734" max="9984" width="9" style="9"/>
    <col min="9985" max="9985" width="29.5" style="9" customWidth="1"/>
    <col min="9986" max="9989" width="13.625" style="9" customWidth="1"/>
    <col min="9990" max="10240" width="9" style="9"/>
    <col min="10241" max="10241" width="29.5" style="9" customWidth="1"/>
    <col min="10242" max="10245" width="13.625" style="9" customWidth="1"/>
    <col min="10246" max="10496" width="9" style="9"/>
    <col min="10497" max="10497" width="29.5" style="9" customWidth="1"/>
    <col min="10498" max="10501" width="13.625" style="9" customWidth="1"/>
    <col min="10502" max="10752" width="9" style="9"/>
    <col min="10753" max="10753" width="29.5" style="9" customWidth="1"/>
    <col min="10754" max="10757" width="13.625" style="9" customWidth="1"/>
    <col min="10758" max="11008" width="9" style="9"/>
    <col min="11009" max="11009" width="29.5" style="9" customWidth="1"/>
    <col min="11010" max="11013" width="13.625" style="9" customWidth="1"/>
    <col min="11014" max="11264" width="9" style="9"/>
    <col min="11265" max="11265" width="29.5" style="9" customWidth="1"/>
    <col min="11266" max="11269" width="13.625" style="9" customWidth="1"/>
    <col min="11270" max="11520" width="9" style="9"/>
    <col min="11521" max="11521" width="29.5" style="9" customWidth="1"/>
    <col min="11522" max="11525" width="13.625" style="9" customWidth="1"/>
    <col min="11526" max="11776" width="9" style="9"/>
    <col min="11777" max="11777" width="29.5" style="9" customWidth="1"/>
    <col min="11778" max="11781" width="13.625" style="9" customWidth="1"/>
    <col min="11782" max="12032" width="9" style="9"/>
    <col min="12033" max="12033" width="29.5" style="9" customWidth="1"/>
    <col min="12034" max="12037" width="13.625" style="9" customWidth="1"/>
    <col min="12038" max="12288" width="9" style="9"/>
    <col min="12289" max="12289" width="29.5" style="9" customWidth="1"/>
    <col min="12290" max="12293" width="13.625" style="9" customWidth="1"/>
    <col min="12294" max="12544" width="9" style="9"/>
    <col min="12545" max="12545" width="29.5" style="9" customWidth="1"/>
    <col min="12546" max="12549" width="13.625" style="9" customWidth="1"/>
    <col min="12550" max="12800" width="9" style="9"/>
    <col min="12801" max="12801" width="29.5" style="9" customWidth="1"/>
    <col min="12802" max="12805" width="13.625" style="9" customWidth="1"/>
    <col min="12806" max="13056" width="9" style="9"/>
    <col min="13057" max="13057" width="29.5" style="9" customWidth="1"/>
    <col min="13058" max="13061" width="13.625" style="9" customWidth="1"/>
    <col min="13062" max="13312" width="9" style="9"/>
    <col min="13313" max="13313" width="29.5" style="9" customWidth="1"/>
    <col min="13314" max="13317" width="13.625" style="9" customWidth="1"/>
    <col min="13318" max="13568" width="9" style="9"/>
    <col min="13569" max="13569" width="29.5" style="9" customWidth="1"/>
    <col min="13570" max="13573" width="13.625" style="9" customWidth="1"/>
    <col min="13574" max="13824" width="9" style="9"/>
    <col min="13825" max="13825" width="29.5" style="9" customWidth="1"/>
    <col min="13826" max="13829" width="13.625" style="9" customWidth="1"/>
    <col min="13830" max="14080" width="9" style="9"/>
    <col min="14081" max="14081" width="29.5" style="9" customWidth="1"/>
    <col min="14082" max="14085" width="13.625" style="9" customWidth="1"/>
    <col min="14086" max="14336" width="9" style="9"/>
    <col min="14337" max="14337" width="29.5" style="9" customWidth="1"/>
    <col min="14338" max="14341" width="13.625" style="9" customWidth="1"/>
    <col min="14342" max="14592" width="9" style="9"/>
    <col min="14593" max="14593" width="29.5" style="9" customWidth="1"/>
    <col min="14594" max="14597" width="13.625" style="9" customWidth="1"/>
    <col min="14598" max="14848" width="9" style="9"/>
    <col min="14849" max="14849" width="29.5" style="9" customWidth="1"/>
    <col min="14850" max="14853" width="13.625" style="9" customWidth="1"/>
    <col min="14854" max="15104" width="9" style="9"/>
    <col min="15105" max="15105" width="29.5" style="9" customWidth="1"/>
    <col min="15106" max="15109" width="13.625" style="9" customWidth="1"/>
    <col min="15110" max="15360" width="9" style="9"/>
    <col min="15361" max="15361" width="29.5" style="9" customWidth="1"/>
    <col min="15362" max="15365" width="13.625" style="9" customWidth="1"/>
    <col min="15366" max="15616" width="9" style="9"/>
    <col min="15617" max="15617" width="29.5" style="9" customWidth="1"/>
    <col min="15618" max="15621" width="13.625" style="9" customWidth="1"/>
    <col min="15622" max="15872" width="9" style="9"/>
    <col min="15873" max="15873" width="29.5" style="9" customWidth="1"/>
    <col min="15874" max="15877" width="13.625" style="9" customWidth="1"/>
    <col min="15878" max="16128" width="9" style="9"/>
    <col min="16129" max="16129" width="29.5" style="9" customWidth="1"/>
    <col min="16130" max="16133" width="13.625" style="9" customWidth="1"/>
    <col min="16134" max="16384" width="9" style="9"/>
  </cols>
  <sheetData>
    <row r="1" spans="1:13" ht="31.5" customHeight="1">
      <c r="A1" s="161" t="s">
        <v>824</v>
      </c>
      <c r="B1" s="249"/>
      <c r="C1" s="249"/>
      <c r="D1" s="249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42.75" customHeight="1">
      <c r="A2" s="327" t="s">
        <v>173</v>
      </c>
      <c r="B2" s="327"/>
      <c r="C2" s="327"/>
      <c r="D2" s="327"/>
      <c r="E2" s="327"/>
      <c r="F2" s="124"/>
      <c r="G2" s="124"/>
      <c r="H2" s="124"/>
      <c r="I2" s="124"/>
      <c r="J2" s="124"/>
      <c r="K2" s="124"/>
      <c r="L2" s="124"/>
      <c r="M2" s="124"/>
    </row>
    <row r="3" spans="1:13" ht="42.75" customHeight="1">
      <c r="A3" s="249"/>
      <c r="B3" s="249"/>
      <c r="C3" s="249"/>
      <c r="D3" s="249"/>
      <c r="E3" s="250" t="s">
        <v>88</v>
      </c>
      <c r="F3" s="124"/>
      <c r="G3" s="124"/>
      <c r="H3" s="124"/>
      <c r="I3" s="124"/>
      <c r="J3" s="124"/>
      <c r="K3" s="124"/>
      <c r="L3" s="124"/>
      <c r="M3" s="124"/>
    </row>
    <row r="4" spans="1:13" ht="36.75" customHeight="1">
      <c r="A4" s="251" t="s">
        <v>825</v>
      </c>
      <c r="B4" s="251" t="s">
        <v>90</v>
      </c>
      <c r="C4" s="251" t="s">
        <v>199</v>
      </c>
      <c r="D4" s="251" t="s">
        <v>200</v>
      </c>
      <c r="E4" s="251" t="s">
        <v>791</v>
      </c>
      <c r="F4" s="124"/>
      <c r="G4" s="124"/>
      <c r="H4" s="124"/>
      <c r="I4" s="124"/>
      <c r="J4" s="124"/>
      <c r="K4" s="124"/>
      <c r="L4" s="124"/>
      <c r="M4" s="124"/>
    </row>
    <row r="5" spans="1:13" ht="36.75" customHeight="1">
      <c r="A5" s="252" t="s">
        <v>826</v>
      </c>
      <c r="B5" s="252"/>
      <c r="C5" s="252"/>
      <c r="D5" s="252"/>
      <c r="E5" s="253"/>
      <c r="F5" s="124"/>
      <c r="G5" s="124"/>
      <c r="H5" s="124"/>
      <c r="I5" s="124"/>
      <c r="J5" s="124"/>
      <c r="K5" s="124"/>
      <c r="L5" s="124"/>
      <c r="M5" s="124"/>
    </row>
    <row r="6" spans="1:13" ht="36.75" customHeight="1">
      <c r="A6" s="252" t="s">
        <v>827</v>
      </c>
      <c r="B6" s="252"/>
      <c r="C6" s="252"/>
      <c r="D6" s="252"/>
      <c r="E6" s="253"/>
      <c r="F6" s="124"/>
      <c r="G6" s="124"/>
      <c r="H6" s="124"/>
      <c r="I6" s="124"/>
      <c r="J6" s="124"/>
      <c r="K6" s="124"/>
      <c r="L6" s="124"/>
      <c r="M6" s="124"/>
    </row>
    <row r="7" spans="1:13" ht="36.75" customHeight="1">
      <c r="A7" s="252" t="s">
        <v>828</v>
      </c>
      <c r="B7" s="252"/>
      <c r="C7" s="252"/>
      <c r="D7" s="252"/>
      <c r="E7" s="253"/>
      <c r="F7" s="124"/>
      <c r="G7" s="124"/>
      <c r="H7" s="124"/>
      <c r="I7" s="124"/>
      <c r="J7" s="124"/>
      <c r="K7" s="124"/>
      <c r="L7" s="124"/>
      <c r="M7" s="124"/>
    </row>
    <row r="8" spans="1:13" ht="36.75" customHeight="1">
      <c r="A8" s="254" t="s">
        <v>829</v>
      </c>
      <c r="B8" s="254"/>
      <c r="C8" s="254"/>
      <c r="D8" s="254"/>
      <c r="E8" s="253"/>
      <c r="F8" s="124"/>
      <c r="G8" s="124"/>
      <c r="H8" s="124"/>
      <c r="I8" s="124"/>
      <c r="J8" s="124"/>
      <c r="K8" s="124"/>
      <c r="L8" s="124"/>
      <c r="M8" s="124"/>
    </row>
    <row r="9" spans="1:13" ht="36.75" customHeight="1">
      <c r="A9" s="254"/>
      <c r="B9" s="254"/>
      <c r="C9" s="254"/>
      <c r="D9" s="254"/>
      <c r="E9" s="253"/>
      <c r="F9" s="124"/>
      <c r="G9" s="124"/>
      <c r="H9" s="124"/>
      <c r="I9" s="124"/>
      <c r="J9" s="124"/>
      <c r="K9" s="124"/>
      <c r="L9" s="124"/>
      <c r="M9" s="124"/>
    </row>
    <row r="10" spans="1:13" ht="36.75" customHeight="1">
      <c r="A10" s="251" t="s">
        <v>830</v>
      </c>
      <c r="B10" s="251"/>
      <c r="C10" s="251"/>
      <c r="D10" s="251"/>
      <c r="E10" s="253"/>
      <c r="F10" s="124"/>
      <c r="G10" s="124"/>
      <c r="H10" s="124"/>
      <c r="I10" s="124"/>
      <c r="J10" s="124"/>
      <c r="K10" s="124"/>
      <c r="L10" s="124"/>
      <c r="M10" s="124"/>
    </row>
    <row r="11" spans="1:13" ht="36.75" customHeight="1">
      <c r="A11" s="254" t="s">
        <v>769</v>
      </c>
      <c r="B11" s="254"/>
      <c r="C11" s="254"/>
      <c r="D11" s="254"/>
      <c r="E11" s="253"/>
      <c r="F11" s="124"/>
      <c r="G11" s="124"/>
      <c r="H11" s="124"/>
      <c r="I11" s="124"/>
      <c r="J11" s="124"/>
      <c r="K11" s="124"/>
      <c r="L11" s="124"/>
      <c r="M11" s="124"/>
    </row>
    <row r="12" spans="1:13" ht="36.75" customHeight="1">
      <c r="A12" s="254" t="s">
        <v>723</v>
      </c>
      <c r="B12" s="254"/>
      <c r="C12" s="254"/>
      <c r="D12" s="254"/>
      <c r="E12" s="253"/>
      <c r="F12" s="124"/>
      <c r="G12" s="124"/>
      <c r="H12" s="124"/>
      <c r="I12" s="124"/>
      <c r="J12" s="124"/>
      <c r="K12" s="124"/>
      <c r="L12" s="124"/>
      <c r="M12" s="124"/>
    </row>
    <row r="13" spans="1:13" ht="36.75" customHeight="1">
      <c r="A13" s="254"/>
      <c r="B13" s="254"/>
      <c r="C13" s="254"/>
      <c r="D13" s="254"/>
      <c r="E13" s="253"/>
      <c r="F13" s="124"/>
      <c r="G13" s="124"/>
      <c r="H13" s="124"/>
      <c r="I13" s="124"/>
      <c r="J13" s="124"/>
      <c r="K13" s="124"/>
      <c r="L13" s="124"/>
      <c r="M13" s="124"/>
    </row>
    <row r="14" spans="1:13" ht="36.75" customHeight="1">
      <c r="A14" s="251" t="s">
        <v>831</v>
      </c>
      <c r="B14" s="251"/>
      <c r="C14" s="251"/>
      <c r="D14" s="251"/>
      <c r="E14" s="253"/>
      <c r="F14" s="124"/>
      <c r="G14" s="124"/>
      <c r="H14" s="124"/>
      <c r="I14" s="124"/>
      <c r="J14" s="124"/>
      <c r="K14" s="124"/>
      <c r="L14" s="124"/>
      <c r="M14" s="124"/>
    </row>
    <row r="15" spans="1:13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53" spans="1:13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</row>
    <row r="54" spans="1:13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</row>
    <row r="55" spans="1:13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</row>
    <row r="56" spans="1:13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</row>
    <row r="57" spans="1:13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</row>
    <row r="58" spans="1:13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spans="1:13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</row>
    <row r="60" spans="1:13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</row>
    <row r="61" spans="1:13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</row>
    <row r="62" spans="1:13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</row>
    <row r="91" spans="8:8">
      <c r="H91" s="255" t="s">
        <v>123</v>
      </c>
    </row>
  </sheetData>
  <mergeCells count="1">
    <mergeCell ref="A2:E2"/>
  </mergeCells>
  <phoneticPr fontId="1" type="noConversion"/>
  <printOptions horizontalCentered="1"/>
  <pageMargins left="0.39" right="0.39" top="0.98" bottom="0.98" header="0.51" footer="0.5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M92"/>
  <sheetViews>
    <sheetView workbookViewId="0">
      <selection activeCell="A8" sqref="A8"/>
    </sheetView>
  </sheetViews>
  <sheetFormatPr defaultRowHeight="14.25"/>
  <cols>
    <col min="1" max="1" width="35.125" style="9" customWidth="1"/>
    <col min="2" max="5" width="12.5" style="9" customWidth="1"/>
    <col min="6" max="256" width="9" style="9"/>
    <col min="257" max="257" width="35.125" style="9" customWidth="1"/>
    <col min="258" max="261" width="12.5" style="9" customWidth="1"/>
    <col min="262" max="512" width="9" style="9"/>
    <col min="513" max="513" width="35.125" style="9" customWidth="1"/>
    <col min="514" max="517" width="12.5" style="9" customWidth="1"/>
    <col min="518" max="768" width="9" style="9"/>
    <col min="769" max="769" width="35.125" style="9" customWidth="1"/>
    <col min="770" max="773" width="12.5" style="9" customWidth="1"/>
    <col min="774" max="1024" width="9" style="9"/>
    <col min="1025" max="1025" width="35.125" style="9" customWidth="1"/>
    <col min="1026" max="1029" width="12.5" style="9" customWidth="1"/>
    <col min="1030" max="1280" width="9" style="9"/>
    <col min="1281" max="1281" width="35.125" style="9" customWidth="1"/>
    <col min="1282" max="1285" width="12.5" style="9" customWidth="1"/>
    <col min="1286" max="1536" width="9" style="9"/>
    <col min="1537" max="1537" width="35.125" style="9" customWidth="1"/>
    <col min="1538" max="1541" width="12.5" style="9" customWidth="1"/>
    <col min="1542" max="1792" width="9" style="9"/>
    <col min="1793" max="1793" width="35.125" style="9" customWidth="1"/>
    <col min="1794" max="1797" width="12.5" style="9" customWidth="1"/>
    <col min="1798" max="2048" width="9" style="9"/>
    <col min="2049" max="2049" width="35.125" style="9" customWidth="1"/>
    <col min="2050" max="2053" width="12.5" style="9" customWidth="1"/>
    <col min="2054" max="2304" width="9" style="9"/>
    <col min="2305" max="2305" width="35.125" style="9" customWidth="1"/>
    <col min="2306" max="2309" width="12.5" style="9" customWidth="1"/>
    <col min="2310" max="2560" width="9" style="9"/>
    <col min="2561" max="2561" width="35.125" style="9" customWidth="1"/>
    <col min="2562" max="2565" width="12.5" style="9" customWidth="1"/>
    <col min="2566" max="2816" width="9" style="9"/>
    <col min="2817" max="2817" width="35.125" style="9" customWidth="1"/>
    <col min="2818" max="2821" width="12.5" style="9" customWidth="1"/>
    <col min="2822" max="3072" width="9" style="9"/>
    <col min="3073" max="3073" width="35.125" style="9" customWidth="1"/>
    <col min="3074" max="3077" width="12.5" style="9" customWidth="1"/>
    <col min="3078" max="3328" width="9" style="9"/>
    <col min="3329" max="3329" width="35.125" style="9" customWidth="1"/>
    <col min="3330" max="3333" width="12.5" style="9" customWidth="1"/>
    <col min="3334" max="3584" width="9" style="9"/>
    <col min="3585" max="3585" width="35.125" style="9" customWidth="1"/>
    <col min="3586" max="3589" width="12.5" style="9" customWidth="1"/>
    <col min="3590" max="3840" width="9" style="9"/>
    <col min="3841" max="3841" width="35.125" style="9" customWidth="1"/>
    <col min="3842" max="3845" width="12.5" style="9" customWidth="1"/>
    <col min="3846" max="4096" width="9" style="9"/>
    <col min="4097" max="4097" width="35.125" style="9" customWidth="1"/>
    <col min="4098" max="4101" width="12.5" style="9" customWidth="1"/>
    <col min="4102" max="4352" width="9" style="9"/>
    <col min="4353" max="4353" width="35.125" style="9" customWidth="1"/>
    <col min="4354" max="4357" width="12.5" style="9" customWidth="1"/>
    <col min="4358" max="4608" width="9" style="9"/>
    <col min="4609" max="4609" width="35.125" style="9" customWidth="1"/>
    <col min="4610" max="4613" width="12.5" style="9" customWidth="1"/>
    <col min="4614" max="4864" width="9" style="9"/>
    <col min="4865" max="4865" width="35.125" style="9" customWidth="1"/>
    <col min="4866" max="4869" width="12.5" style="9" customWidth="1"/>
    <col min="4870" max="5120" width="9" style="9"/>
    <col min="5121" max="5121" width="35.125" style="9" customWidth="1"/>
    <col min="5122" max="5125" width="12.5" style="9" customWidth="1"/>
    <col min="5126" max="5376" width="9" style="9"/>
    <col min="5377" max="5377" width="35.125" style="9" customWidth="1"/>
    <col min="5378" max="5381" width="12.5" style="9" customWidth="1"/>
    <col min="5382" max="5632" width="9" style="9"/>
    <col min="5633" max="5633" width="35.125" style="9" customWidth="1"/>
    <col min="5634" max="5637" width="12.5" style="9" customWidth="1"/>
    <col min="5638" max="5888" width="9" style="9"/>
    <col min="5889" max="5889" width="35.125" style="9" customWidth="1"/>
    <col min="5890" max="5893" width="12.5" style="9" customWidth="1"/>
    <col min="5894" max="6144" width="9" style="9"/>
    <col min="6145" max="6145" width="35.125" style="9" customWidth="1"/>
    <col min="6146" max="6149" width="12.5" style="9" customWidth="1"/>
    <col min="6150" max="6400" width="9" style="9"/>
    <col min="6401" max="6401" width="35.125" style="9" customWidth="1"/>
    <col min="6402" max="6405" width="12.5" style="9" customWidth="1"/>
    <col min="6406" max="6656" width="9" style="9"/>
    <col min="6657" max="6657" width="35.125" style="9" customWidth="1"/>
    <col min="6658" max="6661" width="12.5" style="9" customWidth="1"/>
    <col min="6662" max="6912" width="9" style="9"/>
    <col min="6913" max="6913" width="35.125" style="9" customWidth="1"/>
    <col min="6914" max="6917" width="12.5" style="9" customWidth="1"/>
    <col min="6918" max="7168" width="9" style="9"/>
    <col min="7169" max="7169" width="35.125" style="9" customWidth="1"/>
    <col min="7170" max="7173" width="12.5" style="9" customWidth="1"/>
    <col min="7174" max="7424" width="9" style="9"/>
    <col min="7425" max="7425" width="35.125" style="9" customWidth="1"/>
    <col min="7426" max="7429" width="12.5" style="9" customWidth="1"/>
    <col min="7430" max="7680" width="9" style="9"/>
    <col min="7681" max="7681" width="35.125" style="9" customWidth="1"/>
    <col min="7682" max="7685" width="12.5" style="9" customWidth="1"/>
    <col min="7686" max="7936" width="9" style="9"/>
    <col min="7937" max="7937" width="35.125" style="9" customWidth="1"/>
    <col min="7938" max="7941" width="12.5" style="9" customWidth="1"/>
    <col min="7942" max="8192" width="9" style="9"/>
    <col min="8193" max="8193" width="35.125" style="9" customWidth="1"/>
    <col min="8194" max="8197" width="12.5" style="9" customWidth="1"/>
    <col min="8198" max="8448" width="9" style="9"/>
    <col min="8449" max="8449" width="35.125" style="9" customWidth="1"/>
    <col min="8450" max="8453" width="12.5" style="9" customWidth="1"/>
    <col min="8454" max="8704" width="9" style="9"/>
    <col min="8705" max="8705" width="35.125" style="9" customWidth="1"/>
    <col min="8706" max="8709" width="12.5" style="9" customWidth="1"/>
    <col min="8710" max="8960" width="9" style="9"/>
    <col min="8961" max="8961" width="35.125" style="9" customWidth="1"/>
    <col min="8962" max="8965" width="12.5" style="9" customWidth="1"/>
    <col min="8966" max="9216" width="9" style="9"/>
    <col min="9217" max="9217" width="35.125" style="9" customWidth="1"/>
    <col min="9218" max="9221" width="12.5" style="9" customWidth="1"/>
    <col min="9222" max="9472" width="9" style="9"/>
    <col min="9473" max="9473" width="35.125" style="9" customWidth="1"/>
    <col min="9474" max="9477" width="12.5" style="9" customWidth="1"/>
    <col min="9478" max="9728" width="9" style="9"/>
    <col min="9729" max="9729" width="35.125" style="9" customWidth="1"/>
    <col min="9730" max="9733" width="12.5" style="9" customWidth="1"/>
    <col min="9734" max="9984" width="9" style="9"/>
    <col min="9985" max="9985" width="35.125" style="9" customWidth="1"/>
    <col min="9986" max="9989" width="12.5" style="9" customWidth="1"/>
    <col min="9990" max="10240" width="9" style="9"/>
    <col min="10241" max="10241" width="35.125" style="9" customWidth="1"/>
    <col min="10242" max="10245" width="12.5" style="9" customWidth="1"/>
    <col min="10246" max="10496" width="9" style="9"/>
    <col min="10497" max="10497" width="35.125" style="9" customWidth="1"/>
    <col min="10498" max="10501" width="12.5" style="9" customWidth="1"/>
    <col min="10502" max="10752" width="9" style="9"/>
    <col min="10753" max="10753" width="35.125" style="9" customWidth="1"/>
    <col min="10754" max="10757" width="12.5" style="9" customWidth="1"/>
    <col min="10758" max="11008" width="9" style="9"/>
    <col min="11009" max="11009" width="35.125" style="9" customWidth="1"/>
    <col min="11010" max="11013" width="12.5" style="9" customWidth="1"/>
    <col min="11014" max="11264" width="9" style="9"/>
    <col min="11265" max="11265" width="35.125" style="9" customWidth="1"/>
    <col min="11266" max="11269" width="12.5" style="9" customWidth="1"/>
    <col min="11270" max="11520" width="9" style="9"/>
    <col min="11521" max="11521" width="35.125" style="9" customWidth="1"/>
    <col min="11522" max="11525" width="12.5" style="9" customWidth="1"/>
    <col min="11526" max="11776" width="9" style="9"/>
    <col min="11777" max="11777" width="35.125" style="9" customWidth="1"/>
    <col min="11778" max="11781" width="12.5" style="9" customWidth="1"/>
    <col min="11782" max="12032" width="9" style="9"/>
    <col min="12033" max="12033" width="35.125" style="9" customWidth="1"/>
    <col min="12034" max="12037" width="12.5" style="9" customWidth="1"/>
    <col min="12038" max="12288" width="9" style="9"/>
    <col min="12289" max="12289" width="35.125" style="9" customWidth="1"/>
    <col min="12290" max="12293" width="12.5" style="9" customWidth="1"/>
    <col min="12294" max="12544" width="9" style="9"/>
    <col min="12545" max="12545" width="35.125" style="9" customWidth="1"/>
    <col min="12546" max="12549" width="12.5" style="9" customWidth="1"/>
    <col min="12550" max="12800" width="9" style="9"/>
    <col min="12801" max="12801" width="35.125" style="9" customWidth="1"/>
    <col min="12802" max="12805" width="12.5" style="9" customWidth="1"/>
    <col min="12806" max="13056" width="9" style="9"/>
    <col min="13057" max="13057" width="35.125" style="9" customWidth="1"/>
    <col min="13058" max="13061" width="12.5" style="9" customWidth="1"/>
    <col min="13062" max="13312" width="9" style="9"/>
    <col min="13313" max="13313" width="35.125" style="9" customWidth="1"/>
    <col min="13314" max="13317" width="12.5" style="9" customWidth="1"/>
    <col min="13318" max="13568" width="9" style="9"/>
    <col min="13569" max="13569" width="35.125" style="9" customWidth="1"/>
    <col min="13570" max="13573" width="12.5" style="9" customWidth="1"/>
    <col min="13574" max="13824" width="9" style="9"/>
    <col min="13825" max="13825" width="35.125" style="9" customWidth="1"/>
    <col min="13826" max="13829" width="12.5" style="9" customWidth="1"/>
    <col min="13830" max="14080" width="9" style="9"/>
    <col min="14081" max="14081" width="35.125" style="9" customWidth="1"/>
    <col min="14082" max="14085" width="12.5" style="9" customWidth="1"/>
    <col min="14086" max="14336" width="9" style="9"/>
    <col min="14337" max="14337" width="35.125" style="9" customWidth="1"/>
    <col min="14338" max="14341" width="12.5" style="9" customWidth="1"/>
    <col min="14342" max="14592" width="9" style="9"/>
    <col min="14593" max="14593" width="35.125" style="9" customWidth="1"/>
    <col min="14594" max="14597" width="12.5" style="9" customWidth="1"/>
    <col min="14598" max="14848" width="9" style="9"/>
    <col min="14849" max="14849" width="35.125" style="9" customWidth="1"/>
    <col min="14850" max="14853" width="12.5" style="9" customWidth="1"/>
    <col min="14854" max="15104" width="9" style="9"/>
    <col min="15105" max="15105" width="35.125" style="9" customWidth="1"/>
    <col min="15106" max="15109" width="12.5" style="9" customWidth="1"/>
    <col min="15110" max="15360" width="9" style="9"/>
    <col min="15361" max="15361" width="35.125" style="9" customWidth="1"/>
    <col min="15362" max="15365" width="12.5" style="9" customWidth="1"/>
    <col min="15366" max="15616" width="9" style="9"/>
    <col min="15617" max="15617" width="35.125" style="9" customWidth="1"/>
    <col min="15618" max="15621" width="12.5" style="9" customWidth="1"/>
    <col min="15622" max="15872" width="9" style="9"/>
    <col min="15873" max="15873" width="35.125" style="9" customWidth="1"/>
    <col min="15874" max="15877" width="12.5" style="9" customWidth="1"/>
    <col min="15878" max="16128" width="9" style="9"/>
    <col min="16129" max="16129" width="35.125" style="9" customWidth="1"/>
    <col min="16130" max="16133" width="12.5" style="9" customWidth="1"/>
    <col min="16134" max="16384" width="9" style="9"/>
  </cols>
  <sheetData>
    <row r="1" spans="1:13" ht="38.25" customHeight="1">
      <c r="A1" s="161" t="s">
        <v>832</v>
      </c>
      <c r="B1" s="249"/>
      <c r="C1" s="249"/>
      <c r="D1" s="249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38.25" customHeight="1">
      <c r="A2" s="327" t="s">
        <v>177</v>
      </c>
      <c r="B2" s="327"/>
      <c r="C2" s="327"/>
      <c r="D2" s="327"/>
      <c r="E2" s="327"/>
      <c r="F2" s="124"/>
      <c r="G2" s="124"/>
      <c r="H2" s="124"/>
      <c r="I2" s="124"/>
      <c r="J2" s="124"/>
      <c r="K2" s="124"/>
      <c r="L2" s="124"/>
      <c r="M2" s="124"/>
    </row>
    <row r="3" spans="1:13" ht="38.25" customHeight="1">
      <c r="A3" s="249"/>
      <c r="B3" s="249"/>
      <c r="C3" s="249"/>
      <c r="D3" s="249"/>
      <c r="E3" s="256" t="s">
        <v>88</v>
      </c>
      <c r="F3" s="124"/>
      <c r="G3" s="124"/>
      <c r="H3" s="124"/>
      <c r="I3" s="124"/>
      <c r="J3" s="124"/>
      <c r="K3" s="124"/>
      <c r="L3" s="124"/>
      <c r="M3" s="124"/>
    </row>
    <row r="4" spans="1:13" ht="38.25" customHeight="1">
      <c r="A4" s="251" t="s">
        <v>825</v>
      </c>
      <c r="B4" s="251" t="s">
        <v>90</v>
      </c>
      <c r="C4" s="251" t="s">
        <v>199</v>
      </c>
      <c r="D4" s="251" t="s">
        <v>200</v>
      </c>
      <c r="E4" s="251" t="s">
        <v>791</v>
      </c>
      <c r="F4" s="124"/>
      <c r="G4" s="124"/>
      <c r="H4" s="124"/>
      <c r="I4" s="124"/>
      <c r="J4" s="124"/>
      <c r="K4" s="124"/>
      <c r="L4" s="124"/>
      <c r="M4" s="124"/>
    </row>
    <row r="5" spans="1:13" ht="38.25" customHeight="1">
      <c r="A5" s="257" t="s">
        <v>833</v>
      </c>
      <c r="B5" s="257"/>
      <c r="C5" s="257"/>
      <c r="D5" s="257"/>
      <c r="E5" s="253"/>
      <c r="F5" s="124"/>
      <c r="G5" s="124"/>
      <c r="H5" s="124"/>
      <c r="I5" s="124"/>
      <c r="J5" s="124"/>
      <c r="K5" s="124"/>
      <c r="L5" s="124"/>
      <c r="M5" s="124"/>
    </row>
    <row r="6" spans="1:13" ht="38.25" customHeight="1">
      <c r="A6" s="252" t="s">
        <v>834</v>
      </c>
      <c r="B6" s="252"/>
      <c r="C6" s="252"/>
      <c r="D6" s="252"/>
      <c r="E6" s="253"/>
      <c r="F6" s="124"/>
      <c r="G6" s="124"/>
      <c r="H6" s="124"/>
      <c r="I6" s="124"/>
      <c r="J6" s="124"/>
      <c r="K6" s="124"/>
      <c r="L6" s="124"/>
      <c r="M6" s="124"/>
    </row>
    <row r="7" spans="1:13" ht="38.25" customHeight="1">
      <c r="A7" s="252" t="s">
        <v>835</v>
      </c>
      <c r="B7" s="252"/>
      <c r="C7" s="252"/>
      <c r="D7" s="252"/>
      <c r="E7" s="253"/>
      <c r="F7" s="124"/>
      <c r="G7" s="124"/>
      <c r="H7" s="124"/>
      <c r="I7" s="124"/>
      <c r="J7" s="124"/>
      <c r="K7" s="124"/>
      <c r="L7" s="124"/>
      <c r="M7" s="124"/>
    </row>
    <row r="8" spans="1:13" ht="38.25" customHeight="1">
      <c r="A8" s="252" t="s">
        <v>836</v>
      </c>
      <c r="B8" s="252"/>
      <c r="C8" s="252"/>
      <c r="D8" s="252"/>
      <c r="E8" s="253"/>
      <c r="F8" s="124"/>
      <c r="G8" s="124"/>
      <c r="H8" s="124"/>
      <c r="I8" s="124"/>
      <c r="J8" s="124"/>
      <c r="K8" s="124"/>
      <c r="L8" s="124"/>
      <c r="M8" s="124"/>
    </row>
    <row r="9" spans="1:13" ht="38.25" customHeight="1">
      <c r="A9" s="252"/>
      <c r="B9" s="252"/>
      <c r="C9" s="252"/>
      <c r="D9" s="252"/>
      <c r="E9" s="253"/>
      <c r="F9" s="124"/>
      <c r="G9" s="124"/>
      <c r="H9" s="124"/>
      <c r="I9" s="124"/>
      <c r="J9" s="124"/>
      <c r="K9" s="124"/>
      <c r="L9" s="124"/>
      <c r="M9" s="124"/>
    </row>
    <row r="10" spans="1:13" ht="38.25" customHeight="1">
      <c r="A10" s="251" t="s">
        <v>837</v>
      </c>
      <c r="B10" s="252"/>
      <c r="C10" s="252"/>
      <c r="D10" s="252"/>
      <c r="E10" s="253"/>
      <c r="F10" s="124"/>
      <c r="G10" s="124"/>
      <c r="H10" s="124"/>
      <c r="I10" s="124"/>
      <c r="J10" s="124"/>
      <c r="K10" s="124"/>
      <c r="L10" s="124"/>
      <c r="M10" s="124"/>
    </row>
    <row r="11" spans="1:13" ht="38.25" customHeight="1">
      <c r="A11" s="252" t="s">
        <v>838</v>
      </c>
      <c r="B11" s="252"/>
      <c r="C11" s="252"/>
      <c r="D11" s="252"/>
      <c r="E11" s="253"/>
      <c r="F11" s="124"/>
      <c r="G11" s="124"/>
      <c r="H11" s="124"/>
      <c r="I11" s="124"/>
      <c r="J11" s="124"/>
      <c r="K11" s="124"/>
      <c r="L11" s="124"/>
      <c r="M11" s="124"/>
    </row>
    <row r="12" spans="1:13" ht="38.25" customHeight="1">
      <c r="A12" s="252" t="s">
        <v>786</v>
      </c>
      <c r="B12" s="252"/>
      <c r="C12" s="252"/>
      <c r="D12" s="252"/>
      <c r="E12" s="253"/>
      <c r="F12" s="124"/>
      <c r="G12" s="124"/>
      <c r="H12" s="124"/>
      <c r="I12" s="124"/>
      <c r="J12" s="124"/>
      <c r="K12" s="124"/>
      <c r="L12" s="124"/>
      <c r="M12" s="124"/>
    </row>
    <row r="13" spans="1:13" ht="38.25" customHeight="1">
      <c r="A13" s="252"/>
      <c r="B13" s="252"/>
      <c r="C13" s="252"/>
      <c r="D13" s="252"/>
      <c r="E13" s="253"/>
      <c r="F13" s="124"/>
      <c r="G13" s="124"/>
      <c r="H13" s="124"/>
      <c r="I13" s="124"/>
      <c r="J13" s="124"/>
      <c r="K13" s="124"/>
      <c r="L13" s="124"/>
      <c r="M13" s="124"/>
    </row>
    <row r="14" spans="1:13" ht="38.25" customHeight="1">
      <c r="A14" s="251" t="s">
        <v>839</v>
      </c>
      <c r="B14" s="252"/>
      <c r="C14" s="252"/>
      <c r="D14" s="252"/>
      <c r="E14" s="253"/>
      <c r="F14" s="124"/>
      <c r="G14" s="124"/>
      <c r="H14" s="124"/>
      <c r="I14" s="124"/>
      <c r="J14" s="124"/>
      <c r="K14" s="124"/>
      <c r="L14" s="124"/>
      <c r="M14" s="124"/>
    </row>
    <row r="15" spans="1:13" ht="38.25" customHeight="1">
      <c r="A15" s="251" t="s">
        <v>727</v>
      </c>
      <c r="B15" s="251"/>
      <c r="C15" s="251"/>
      <c r="D15" s="251"/>
      <c r="E15" s="253"/>
      <c r="F15" s="124"/>
      <c r="G15" s="124"/>
      <c r="H15" s="124"/>
      <c r="I15" s="124"/>
      <c r="J15" s="124"/>
      <c r="K15" s="124"/>
      <c r="L15" s="124"/>
      <c r="M15" s="124"/>
    </row>
    <row r="16" spans="1:1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53" spans="1:13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</row>
    <row r="54" spans="1:13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</row>
    <row r="55" spans="1:13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</row>
    <row r="56" spans="1:13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</row>
    <row r="57" spans="1:13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</row>
    <row r="58" spans="1:13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spans="1:13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</row>
    <row r="60" spans="1:13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</row>
    <row r="61" spans="1:13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</row>
    <row r="62" spans="1:13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</row>
    <row r="63" spans="1:1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</row>
    <row r="92" spans="8:8">
      <c r="H92" s="255" t="s">
        <v>123</v>
      </c>
    </row>
  </sheetData>
  <mergeCells count="1">
    <mergeCell ref="A2:E2"/>
  </mergeCells>
  <phoneticPr fontId="1" type="noConversion"/>
  <printOptions horizontalCentered="1"/>
  <pageMargins left="0.39" right="0.39" top="0.98" bottom="0.98" header="0.51" footer="0.5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M91"/>
  <sheetViews>
    <sheetView workbookViewId="0">
      <selection activeCell="A8" sqref="A8"/>
    </sheetView>
  </sheetViews>
  <sheetFormatPr defaultRowHeight="14.25"/>
  <cols>
    <col min="1" max="1" width="29.5" style="9" customWidth="1"/>
    <col min="2" max="5" width="13.625" style="9" customWidth="1"/>
    <col min="6" max="256" width="9" style="9"/>
    <col min="257" max="257" width="29.5" style="9" customWidth="1"/>
    <col min="258" max="261" width="13.625" style="9" customWidth="1"/>
    <col min="262" max="512" width="9" style="9"/>
    <col min="513" max="513" width="29.5" style="9" customWidth="1"/>
    <col min="514" max="517" width="13.625" style="9" customWidth="1"/>
    <col min="518" max="768" width="9" style="9"/>
    <col min="769" max="769" width="29.5" style="9" customWidth="1"/>
    <col min="770" max="773" width="13.625" style="9" customWidth="1"/>
    <col min="774" max="1024" width="9" style="9"/>
    <col min="1025" max="1025" width="29.5" style="9" customWidth="1"/>
    <col min="1026" max="1029" width="13.625" style="9" customWidth="1"/>
    <col min="1030" max="1280" width="9" style="9"/>
    <col min="1281" max="1281" width="29.5" style="9" customWidth="1"/>
    <col min="1282" max="1285" width="13.625" style="9" customWidth="1"/>
    <col min="1286" max="1536" width="9" style="9"/>
    <col min="1537" max="1537" width="29.5" style="9" customWidth="1"/>
    <col min="1538" max="1541" width="13.625" style="9" customWidth="1"/>
    <col min="1542" max="1792" width="9" style="9"/>
    <col min="1793" max="1793" width="29.5" style="9" customWidth="1"/>
    <col min="1794" max="1797" width="13.625" style="9" customWidth="1"/>
    <col min="1798" max="2048" width="9" style="9"/>
    <col min="2049" max="2049" width="29.5" style="9" customWidth="1"/>
    <col min="2050" max="2053" width="13.625" style="9" customWidth="1"/>
    <col min="2054" max="2304" width="9" style="9"/>
    <col min="2305" max="2305" width="29.5" style="9" customWidth="1"/>
    <col min="2306" max="2309" width="13.625" style="9" customWidth="1"/>
    <col min="2310" max="2560" width="9" style="9"/>
    <col min="2561" max="2561" width="29.5" style="9" customWidth="1"/>
    <col min="2562" max="2565" width="13.625" style="9" customWidth="1"/>
    <col min="2566" max="2816" width="9" style="9"/>
    <col min="2817" max="2817" width="29.5" style="9" customWidth="1"/>
    <col min="2818" max="2821" width="13.625" style="9" customWidth="1"/>
    <col min="2822" max="3072" width="9" style="9"/>
    <col min="3073" max="3073" width="29.5" style="9" customWidth="1"/>
    <col min="3074" max="3077" width="13.625" style="9" customWidth="1"/>
    <col min="3078" max="3328" width="9" style="9"/>
    <col min="3329" max="3329" width="29.5" style="9" customWidth="1"/>
    <col min="3330" max="3333" width="13.625" style="9" customWidth="1"/>
    <col min="3334" max="3584" width="9" style="9"/>
    <col min="3585" max="3585" width="29.5" style="9" customWidth="1"/>
    <col min="3586" max="3589" width="13.625" style="9" customWidth="1"/>
    <col min="3590" max="3840" width="9" style="9"/>
    <col min="3841" max="3841" width="29.5" style="9" customWidth="1"/>
    <col min="3842" max="3845" width="13.625" style="9" customWidth="1"/>
    <col min="3846" max="4096" width="9" style="9"/>
    <col min="4097" max="4097" width="29.5" style="9" customWidth="1"/>
    <col min="4098" max="4101" width="13.625" style="9" customWidth="1"/>
    <col min="4102" max="4352" width="9" style="9"/>
    <col min="4353" max="4353" width="29.5" style="9" customWidth="1"/>
    <col min="4354" max="4357" width="13.625" style="9" customWidth="1"/>
    <col min="4358" max="4608" width="9" style="9"/>
    <col min="4609" max="4609" width="29.5" style="9" customWidth="1"/>
    <col min="4610" max="4613" width="13.625" style="9" customWidth="1"/>
    <col min="4614" max="4864" width="9" style="9"/>
    <col min="4865" max="4865" width="29.5" style="9" customWidth="1"/>
    <col min="4866" max="4869" width="13.625" style="9" customWidth="1"/>
    <col min="4870" max="5120" width="9" style="9"/>
    <col min="5121" max="5121" width="29.5" style="9" customWidth="1"/>
    <col min="5122" max="5125" width="13.625" style="9" customWidth="1"/>
    <col min="5126" max="5376" width="9" style="9"/>
    <col min="5377" max="5377" width="29.5" style="9" customWidth="1"/>
    <col min="5378" max="5381" width="13.625" style="9" customWidth="1"/>
    <col min="5382" max="5632" width="9" style="9"/>
    <col min="5633" max="5633" width="29.5" style="9" customWidth="1"/>
    <col min="5634" max="5637" width="13.625" style="9" customWidth="1"/>
    <col min="5638" max="5888" width="9" style="9"/>
    <col min="5889" max="5889" width="29.5" style="9" customWidth="1"/>
    <col min="5890" max="5893" width="13.625" style="9" customWidth="1"/>
    <col min="5894" max="6144" width="9" style="9"/>
    <col min="6145" max="6145" width="29.5" style="9" customWidth="1"/>
    <col min="6146" max="6149" width="13.625" style="9" customWidth="1"/>
    <col min="6150" max="6400" width="9" style="9"/>
    <col min="6401" max="6401" width="29.5" style="9" customWidth="1"/>
    <col min="6402" max="6405" width="13.625" style="9" customWidth="1"/>
    <col min="6406" max="6656" width="9" style="9"/>
    <col min="6657" max="6657" width="29.5" style="9" customWidth="1"/>
    <col min="6658" max="6661" width="13.625" style="9" customWidth="1"/>
    <col min="6662" max="6912" width="9" style="9"/>
    <col min="6913" max="6913" width="29.5" style="9" customWidth="1"/>
    <col min="6914" max="6917" width="13.625" style="9" customWidth="1"/>
    <col min="6918" max="7168" width="9" style="9"/>
    <col min="7169" max="7169" width="29.5" style="9" customWidth="1"/>
    <col min="7170" max="7173" width="13.625" style="9" customWidth="1"/>
    <col min="7174" max="7424" width="9" style="9"/>
    <col min="7425" max="7425" width="29.5" style="9" customWidth="1"/>
    <col min="7426" max="7429" width="13.625" style="9" customWidth="1"/>
    <col min="7430" max="7680" width="9" style="9"/>
    <col min="7681" max="7681" width="29.5" style="9" customWidth="1"/>
    <col min="7682" max="7685" width="13.625" style="9" customWidth="1"/>
    <col min="7686" max="7936" width="9" style="9"/>
    <col min="7937" max="7937" width="29.5" style="9" customWidth="1"/>
    <col min="7938" max="7941" width="13.625" style="9" customWidth="1"/>
    <col min="7942" max="8192" width="9" style="9"/>
    <col min="8193" max="8193" width="29.5" style="9" customWidth="1"/>
    <col min="8194" max="8197" width="13.625" style="9" customWidth="1"/>
    <col min="8198" max="8448" width="9" style="9"/>
    <col min="8449" max="8449" width="29.5" style="9" customWidth="1"/>
    <col min="8450" max="8453" width="13.625" style="9" customWidth="1"/>
    <col min="8454" max="8704" width="9" style="9"/>
    <col min="8705" max="8705" width="29.5" style="9" customWidth="1"/>
    <col min="8706" max="8709" width="13.625" style="9" customWidth="1"/>
    <col min="8710" max="8960" width="9" style="9"/>
    <col min="8961" max="8961" width="29.5" style="9" customWidth="1"/>
    <col min="8962" max="8965" width="13.625" style="9" customWidth="1"/>
    <col min="8966" max="9216" width="9" style="9"/>
    <col min="9217" max="9217" width="29.5" style="9" customWidth="1"/>
    <col min="9218" max="9221" width="13.625" style="9" customWidth="1"/>
    <col min="9222" max="9472" width="9" style="9"/>
    <col min="9473" max="9473" width="29.5" style="9" customWidth="1"/>
    <col min="9474" max="9477" width="13.625" style="9" customWidth="1"/>
    <col min="9478" max="9728" width="9" style="9"/>
    <col min="9729" max="9729" width="29.5" style="9" customWidth="1"/>
    <col min="9730" max="9733" width="13.625" style="9" customWidth="1"/>
    <col min="9734" max="9984" width="9" style="9"/>
    <col min="9985" max="9985" width="29.5" style="9" customWidth="1"/>
    <col min="9986" max="9989" width="13.625" style="9" customWidth="1"/>
    <col min="9990" max="10240" width="9" style="9"/>
    <col min="10241" max="10241" width="29.5" style="9" customWidth="1"/>
    <col min="10242" max="10245" width="13.625" style="9" customWidth="1"/>
    <col min="10246" max="10496" width="9" style="9"/>
    <col min="10497" max="10497" width="29.5" style="9" customWidth="1"/>
    <col min="10498" max="10501" width="13.625" style="9" customWidth="1"/>
    <col min="10502" max="10752" width="9" style="9"/>
    <col min="10753" max="10753" width="29.5" style="9" customWidth="1"/>
    <col min="10754" max="10757" width="13.625" style="9" customWidth="1"/>
    <col min="10758" max="11008" width="9" style="9"/>
    <col min="11009" max="11009" width="29.5" style="9" customWidth="1"/>
    <col min="11010" max="11013" width="13.625" style="9" customWidth="1"/>
    <col min="11014" max="11264" width="9" style="9"/>
    <col min="11265" max="11265" width="29.5" style="9" customWidth="1"/>
    <col min="11266" max="11269" width="13.625" style="9" customWidth="1"/>
    <col min="11270" max="11520" width="9" style="9"/>
    <col min="11521" max="11521" width="29.5" style="9" customWidth="1"/>
    <col min="11522" max="11525" width="13.625" style="9" customWidth="1"/>
    <col min="11526" max="11776" width="9" style="9"/>
    <col min="11777" max="11777" width="29.5" style="9" customWidth="1"/>
    <col min="11778" max="11781" width="13.625" style="9" customWidth="1"/>
    <col min="11782" max="12032" width="9" style="9"/>
    <col min="12033" max="12033" width="29.5" style="9" customWidth="1"/>
    <col min="12034" max="12037" width="13.625" style="9" customWidth="1"/>
    <col min="12038" max="12288" width="9" style="9"/>
    <col min="12289" max="12289" width="29.5" style="9" customWidth="1"/>
    <col min="12290" max="12293" width="13.625" style="9" customWidth="1"/>
    <col min="12294" max="12544" width="9" style="9"/>
    <col min="12545" max="12545" width="29.5" style="9" customWidth="1"/>
    <col min="12546" max="12549" width="13.625" style="9" customWidth="1"/>
    <col min="12550" max="12800" width="9" style="9"/>
    <col min="12801" max="12801" width="29.5" style="9" customWidth="1"/>
    <col min="12802" max="12805" width="13.625" style="9" customWidth="1"/>
    <col min="12806" max="13056" width="9" style="9"/>
    <col min="13057" max="13057" width="29.5" style="9" customWidth="1"/>
    <col min="13058" max="13061" width="13.625" style="9" customWidth="1"/>
    <col min="13062" max="13312" width="9" style="9"/>
    <col min="13313" max="13313" width="29.5" style="9" customWidth="1"/>
    <col min="13314" max="13317" width="13.625" style="9" customWidth="1"/>
    <col min="13318" max="13568" width="9" style="9"/>
    <col min="13569" max="13569" width="29.5" style="9" customWidth="1"/>
    <col min="13570" max="13573" width="13.625" style="9" customWidth="1"/>
    <col min="13574" max="13824" width="9" style="9"/>
    <col min="13825" max="13825" width="29.5" style="9" customWidth="1"/>
    <col min="13826" max="13829" width="13.625" style="9" customWidth="1"/>
    <col min="13830" max="14080" width="9" style="9"/>
    <col min="14081" max="14081" width="29.5" style="9" customWidth="1"/>
    <col min="14082" max="14085" width="13.625" style="9" customWidth="1"/>
    <col min="14086" max="14336" width="9" style="9"/>
    <col min="14337" max="14337" width="29.5" style="9" customWidth="1"/>
    <col min="14338" max="14341" width="13.625" style="9" customWidth="1"/>
    <col min="14342" max="14592" width="9" style="9"/>
    <col min="14593" max="14593" width="29.5" style="9" customWidth="1"/>
    <col min="14594" max="14597" width="13.625" style="9" customWidth="1"/>
    <col min="14598" max="14848" width="9" style="9"/>
    <col min="14849" max="14849" width="29.5" style="9" customWidth="1"/>
    <col min="14850" max="14853" width="13.625" style="9" customWidth="1"/>
    <col min="14854" max="15104" width="9" style="9"/>
    <col min="15105" max="15105" width="29.5" style="9" customWidth="1"/>
    <col min="15106" max="15109" width="13.625" style="9" customWidth="1"/>
    <col min="15110" max="15360" width="9" style="9"/>
    <col min="15361" max="15361" width="29.5" style="9" customWidth="1"/>
    <col min="15362" max="15365" width="13.625" style="9" customWidth="1"/>
    <col min="15366" max="15616" width="9" style="9"/>
    <col min="15617" max="15617" width="29.5" style="9" customWidth="1"/>
    <col min="15618" max="15621" width="13.625" style="9" customWidth="1"/>
    <col min="15622" max="15872" width="9" style="9"/>
    <col min="15873" max="15873" width="29.5" style="9" customWidth="1"/>
    <col min="15874" max="15877" width="13.625" style="9" customWidth="1"/>
    <col min="15878" max="16128" width="9" style="9"/>
    <col min="16129" max="16129" width="29.5" style="9" customWidth="1"/>
    <col min="16130" max="16133" width="13.625" style="9" customWidth="1"/>
    <col min="16134" max="16384" width="9" style="9"/>
  </cols>
  <sheetData>
    <row r="1" spans="1:13" ht="31.5" customHeight="1">
      <c r="A1" s="161" t="s">
        <v>840</v>
      </c>
      <c r="B1" s="249"/>
      <c r="C1" s="249"/>
      <c r="D1" s="249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42.75" customHeight="1">
      <c r="A2" s="327" t="s">
        <v>179</v>
      </c>
      <c r="B2" s="327"/>
      <c r="C2" s="327"/>
      <c r="D2" s="327"/>
      <c r="E2" s="327"/>
      <c r="F2" s="124"/>
      <c r="G2" s="124"/>
      <c r="H2" s="124"/>
      <c r="I2" s="124"/>
      <c r="J2" s="124"/>
      <c r="K2" s="124"/>
      <c r="L2" s="124"/>
      <c r="M2" s="124"/>
    </row>
    <row r="3" spans="1:13" ht="42.75" customHeight="1">
      <c r="A3" s="249"/>
      <c r="B3" s="249"/>
      <c r="C3" s="249"/>
      <c r="D3" s="249"/>
      <c r="E3" s="250" t="s">
        <v>88</v>
      </c>
      <c r="F3" s="124"/>
      <c r="G3" s="124"/>
      <c r="H3" s="124"/>
      <c r="I3" s="124"/>
      <c r="J3" s="124"/>
      <c r="K3" s="124"/>
      <c r="L3" s="124"/>
      <c r="M3" s="124"/>
    </row>
    <row r="4" spans="1:13" ht="36.75" customHeight="1">
      <c r="A4" s="251" t="s">
        <v>825</v>
      </c>
      <c r="B4" s="251" t="s">
        <v>90</v>
      </c>
      <c r="C4" s="251" t="s">
        <v>199</v>
      </c>
      <c r="D4" s="251" t="s">
        <v>200</v>
      </c>
      <c r="E4" s="251" t="s">
        <v>791</v>
      </c>
      <c r="F4" s="124"/>
      <c r="G4" s="124"/>
      <c r="H4" s="124"/>
      <c r="I4" s="124"/>
      <c r="J4" s="124"/>
      <c r="K4" s="124"/>
      <c r="L4" s="124"/>
      <c r="M4" s="124"/>
    </row>
    <row r="5" spans="1:13" ht="36.75" customHeight="1">
      <c r="A5" s="252" t="s">
        <v>826</v>
      </c>
      <c r="B5" s="252"/>
      <c r="C5" s="252"/>
      <c r="D5" s="252"/>
      <c r="E5" s="253"/>
      <c r="F5" s="124"/>
      <c r="G5" s="124"/>
      <c r="H5" s="124"/>
      <c r="I5" s="124"/>
      <c r="J5" s="124"/>
      <c r="K5" s="124"/>
      <c r="L5" s="124"/>
      <c r="M5" s="124"/>
    </row>
    <row r="6" spans="1:13" ht="36.75" customHeight="1">
      <c r="A6" s="252" t="s">
        <v>827</v>
      </c>
      <c r="B6" s="252"/>
      <c r="C6" s="252"/>
      <c r="D6" s="252"/>
      <c r="E6" s="253"/>
      <c r="F6" s="124"/>
      <c r="G6" s="124"/>
      <c r="H6" s="124"/>
      <c r="I6" s="124"/>
      <c r="J6" s="124"/>
      <c r="K6" s="124"/>
      <c r="L6" s="124"/>
      <c r="M6" s="124"/>
    </row>
    <row r="7" spans="1:13" ht="36.75" customHeight="1">
      <c r="A7" s="252" t="s">
        <v>828</v>
      </c>
      <c r="B7" s="252"/>
      <c r="C7" s="252"/>
      <c r="D7" s="252"/>
      <c r="E7" s="253"/>
      <c r="F7" s="124"/>
      <c r="G7" s="124"/>
      <c r="H7" s="124"/>
      <c r="I7" s="124"/>
      <c r="J7" s="124"/>
      <c r="K7" s="124"/>
      <c r="L7" s="124"/>
      <c r="M7" s="124"/>
    </row>
    <row r="8" spans="1:13" ht="36.75" customHeight="1">
      <c r="A8" s="254" t="s">
        <v>829</v>
      </c>
      <c r="B8" s="254"/>
      <c r="C8" s="254"/>
      <c r="D8" s="254"/>
      <c r="E8" s="253"/>
      <c r="F8" s="124"/>
      <c r="G8" s="124"/>
      <c r="H8" s="124"/>
      <c r="I8" s="124"/>
      <c r="J8" s="124"/>
      <c r="K8" s="124"/>
      <c r="L8" s="124"/>
      <c r="M8" s="124"/>
    </row>
    <row r="9" spans="1:13" ht="36.75" customHeight="1">
      <c r="A9" s="254"/>
      <c r="B9" s="254"/>
      <c r="C9" s="254"/>
      <c r="D9" s="254"/>
      <c r="E9" s="253"/>
      <c r="F9" s="124"/>
      <c r="G9" s="124"/>
      <c r="H9" s="124"/>
      <c r="I9" s="124"/>
      <c r="J9" s="124"/>
      <c r="K9" s="124"/>
      <c r="L9" s="124"/>
      <c r="M9" s="124"/>
    </row>
    <row r="10" spans="1:13" ht="36.75" customHeight="1">
      <c r="A10" s="251" t="s">
        <v>830</v>
      </c>
      <c r="B10" s="251"/>
      <c r="C10" s="251"/>
      <c r="D10" s="251"/>
      <c r="E10" s="253"/>
      <c r="F10" s="124"/>
      <c r="G10" s="124"/>
      <c r="H10" s="124"/>
      <c r="I10" s="124"/>
      <c r="J10" s="124"/>
      <c r="K10" s="124"/>
      <c r="L10" s="124"/>
      <c r="M10" s="124"/>
    </row>
    <row r="11" spans="1:13" ht="36.75" customHeight="1">
      <c r="A11" s="254" t="s">
        <v>769</v>
      </c>
      <c r="B11" s="254"/>
      <c r="C11" s="254"/>
      <c r="D11" s="254"/>
      <c r="E11" s="253"/>
      <c r="F11" s="124"/>
      <c r="G11" s="124"/>
      <c r="H11" s="124"/>
      <c r="I11" s="124"/>
      <c r="J11" s="124"/>
      <c r="K11" s="124"/>
      <c r="L11" s="124"/>
      <c r="M11" s="124"/>
    </row>
    <row r="12" spans="1:13" ht="36.75" customHeight="1">
      <c r="A12" s="254" t="s">
        <v>723</v>
      </c>
      <c r="B12" s="254"/>
      <c r="C12" s="254"/>
      <c r="D12" s="254"/>
      <c r="E12" s="253"/>
      <c r="F12" s="124"/>
      <c r="G12" s="124"/>
      <c r="H12" s="124"/>
      <c r="I12" s="124"/>
      <c r="J12" s="124"/>
      <c r="K12" s="124"/>
      <c r="L12" s="124"/>
      <c r="M12" s="124"/>
    </row>
    <row r="13" spans="1:13" ht="36.75" customHeight="1">
      <c r="A13" s="254"/>
      <c r="B13" s="254"/>
      <c r="C13" s="254"/>
      <c r="D13" s="254"/>
      <c r="E13" s="253"/>
      <c r="F13" s="124"/>
      <c r="G13" s="124"/>
      <c r="H13" s="124"/>
      <c r="I13" s="124"/>
      <c r="J13" s="124"/>
      <c r="K13" s="124"/>
      <c r="L13" s="124"/>
      <c r="M13" s="124"/>
    </row>
    <row r="14" spans="1:13" ht="36.75" customHeight="1">
      <c r="A14" s="251" t="s">
        <v>831</v>
      </c>
      <c r="B14" s="251"/>
      <c r="C14" s="251"/>
      <c r="D14" s="251"/>
      <c r="E14" s="253"/>
      <c r="F14" s="124"/>
      <c r="G14" s="124"/>
      <c r="H14" s="124"/>
      <c r="I14" s="124"/>
      <c r="J14" s="124"/>
      <c r="K14" s="124"/>
      <c r="L14" s="124"/>
      <c r="M14" s="124"/>
    </row>
    <row r="15" spans="1:13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53" spans="1:13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</row>
    <row r="54" spans="1:13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</row>
    <row r="55" spans="1:13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</row>
    <row r="56" spans="1:13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</row>
    <row r="57" spans="1:13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</row>
    <row r="58" spans="1:13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spans="1:13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</row>
    <row r="60" spans="1:13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</row>
    <row r="61" spans="1:13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</row>
    <row r="62" spans="1:13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</row>
    <row r="91" spans="8:8">
      <c r="H91" s="255" t="s">
        <v>123</v>
      </c>
    </row>
  </sheetData>
  <mergeCells count="1">
    <mergeCell ref="A2:E2"/>
  </mergeCells>
  <phoneticPr fontId="1" type="noConversion"/>
  <printOptions horizontalCentered="1"/>
  <pageMargins left="0.39" right="0.39" top="0.98" bottom="0.98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D35"/>
  <sheetViews>
    <sheetView topLeftCell="A9" workbookViewId="0">
      <selection activeCell="A25" sqref="A25:B25"/>
    </sheetView>
  </sheetViews>
  <sheetFormatPr defaultRowHeight="14.25"/>
  <cols>
    <col min="1" max="1" width="6.875" style="12" customWidth="1"/>
    <col min="2" max="2" width="58.125" style="9" customWidth="1"/>
    <col min="3" max="3" width="10.25" style="12" customWidth="1"/>
    <col min="4" max="4" width="18" style="12" customWidth="1"/>
    <col min="5" max="256" width="9" style="9"/>
    <col min="257" max="257" width="6.875" style="9" customWidth="1"/>
    <col min="258" max="258" width="55" style="9" customWidth="1"/>
    <col min="259" max="259" width="10.25" style="9" customWidth="1"/>
    <col min="260" max="260" width="16" style="9" customWidth="1"/>
    <col min="261" max="512" width="9" style="9"/>
    <col min="513" max="513" width="6.875" style="9" customWidth="1"/>
    <col min="514" max="514" width="55" style="9" customWidth="1"/>
    <col min="515" max="515" width="10.25" style="9" customWidth="1"/>
    <col min="516" max="516" width="16" style="9" customWidth="1"/>
    <col min="517" max="768" width="9" style="9"/>
    <col min="769" max="769" width="6.875" style="9" customWidth="1"/>
    <col min="770" max="770" width="55" style="9" customWidth="1"/>
    <col min="771" max="771" width="10.25" style="9" customWidth="1"/>
    <col min="772" max="772" width="16" style="9" customWidth="1"/>
    <col min="773" max="1024" width="9" style="9"/>
    <col min="1025" max="1025" width="6.875" style="9" customWidth="1"/>
    <col min="1026" max="1026" width="55" style="9" customWidth="1"/>
    <col min="1027" max="1027" width="10.25" style="9" customWidth="1"/>
    <col min="1028" max="1028" width="16" style="9" customWidth="1"/>
    <col min="1029" max="1280" width="9" style="9"/>
    <col min="1281" max="1281" width="6.875" style="9" customWidth="1"/>
    <col min="1282" max="1282" width="55" style="9" customWidth="1"/>
    <col min="1283" max="1283" width="10.25" style="9" customWidth="1"/>
    <col min="1284" max="1284" width="16" style="9" customWidth="1"/>
    <col min="1285" max="1536" width="9" style="9"/>
    <col min="1537" max="1537" width="6.875" style="9" customWidth="1"/>
    <col min="1538" max="1538" width="55" style="9" customWidth="1"/>
    <col min="1539" max="1539" width="10.25" style="9" customWidth="1"/>
    <col min="1540" max="1540" width="16" style="9" customWidth="1"/>
    <col min="1541" max="1792" width="9" style="9"/>
    <col min="1793" max="1793" width="6.875" style="9" customWidth="1"/>
    <col min="1794" max="1794" width="55" style="9" customWidth="1"/>
    <col min="1795" max="1795" width="10.25" style="9" customWidth="1"/>
    <col min="1796" max="1796" width="16" style="9" customWidth="1"/>
    <col min="1797" max="2048" width="9" style="9"/>
    <col min="2049" max="2049" width="6.875" style="9" customWidth="1"/>
    <col min="2050" max="2050" width="55" style="9" customWidth="1"/>
    <col min="2051" max="2051" width="10.25" style="9" customWidth="1"/>
    <col min="2052" max="2052" width="16" style="9" customWidth="1"/>
    <col min="2053" max="2304" width="9" style="9"/>
    <col min="2305" max="2305" width="6.875" style="9" customWidth="1"/>
    <col min="2306" max="2306" width="55" style="9" customWidth="1"/>
    <col min="2307" max="2307" width="10.25" style="9" customWidth="1"/>
    <col min="2308" max="2308" width="16" style="9" customWidth="1"/>
    <col min="2309" max="2560" width="9" style="9"/>
    <col min="2561" max="2561" width="6.875" style="9" customWidth="1"/>
    <col min="2562" max="2562" width="55" style="9" customWidth="1"/>
    <col min="2563" max="2563" width="10.25" style="9" customWidth="1"/>
    <col min="2564" max="2564" width="16" style="9" customWidth="1"/>
    <col min="2565" max="2816" width="9" style="9"/>
    <col min="2817" max="2817" width="6.875" style="9" customWidth="1"/>
    <col min="2818" max="2818" width="55" style="9" customWidth="1"/>
    <col min="2819" max="2819" width="10.25" style="9" customWidth="1"/>
    <col min="2820" max="2820" width="16" style="9" customWidth="1"/>
    <col min="2821" max="3072" width="9" style="9"/>
    <col min="3073" max="3073" width="6.875" style="9" customWidth="1"/>
    <col min="3074" max="3074" width="55" style="9" customWidth="1"/>
    <col min="3075" max="3075" width="10.25" style="9" customWidth="1"/>
    <col min="3076" max="3076" width="16" style="9" customWidth="1"/>
    <col min="3077" max="3328" width="9" style="9"/>
    <col min="3329" max="3329" width="6.875" style="9" customWidth="1"/>
    <col min="3330" max="3330" width="55" style="9" customWidth="1"/>
    <col min="3331" max="3331" width="10.25" style="9" customWidth="1"/>
    <col min="3332" max="3332" width="16" style="9" customWidth="1"/>
    <col min="3333" max="3584" width="9" style="9"/>
    <col min="3585" max="3585" width="6.875" style="9" customWidth="1"/>
    <col min="3586" max="3586" width="55" style="9" customWidth="1"/>
    <col min="3587" max="3587" width="10.25" style="9" customWidth="1"/>
    <col min="3588" max="3588" width="16" style="9" customWidth="1"/>
    <col min="3589" max="3840" width="9" style="9"/>
    <col min="3841" max="3841" width="6.875" style="9" customWidth="1"/>
    <col min="3842" max="3842" width="55" style="9" customWidth="1"/>
    <col min="3843" max="3843" width="10.25" style="9" customWidth="1"/>
    <col min="3844" max="3844" width="16" style="9" customWidth="1"/>
    <col min="3845" max="4096" width="9" style="9"/>
    <col min="4097" max="4097" width="6.875" style="9" customWidth="1"/>
    <col min="4098" max="4098" width="55" style="9" customWidth="1"/>
    <col min="4099" max="4099" width="10.25" style="9" customWidth="1"/>
    <col min="4100" max="4100" width="16" style="9" customWidth="1"/>
    <col min="4101" max="4352" width="9" style="9"/>
    <col min="4353" max="4353" width="6.875" style="9" customWidth="1"/>
    <col min="4354" max="4354" width="55" style="9" customWidth="1"/>
    <col min="4355" max="4355" width="10.25" style="9" customWidth="1"/>
    <col min="4356" max="4356" width="16" style="9" customWidth="1"/>
    <col min="4357" max="4608" width="9" style="9"/>
    <col min="4609" max="4609" width="6.875" style="9" customWidth="1"/>
    <col min="4610" max="4610" width="55" style="9" customWidth="1"/>
    <col min="4611" max="4611" width="10.25" style="9" customWidth="1"/>
    <col min="4612" max="4612" width="16" style="9" customWidth="1"/>
    <col min="4613" max="4864" width="9" style="9"/>
    <col min="4865" max="4865" width="6.875" style="9" customWidth="1"/>
    <col min="4866" max="4866" width="55" style="9" customWidth="1"/>
    <col min="4867" max="4867" width="10.25" style="9" customWidth="1"/>
    <col min="4868" max="4868" width="16" style="9" customWidth="1"/>
    <col min="4869" max="5120" width="9" style="9"/>
    <col min="5121" max="5121" width="6.875" style="9" customWidth="1"/>
    <col min="5122" max="5122" width="55" style="9" customWidth="1"/>
    <col min="5123" max="5123" width="10.25" style="9" customWidth="1"/>
    <col min="5124" max="5124" width="16" style="9" customWidth="1"/>
    <col min="5125" max="5376" width="9" style="9"/>
    <col min="5377" max="5377" width="6.875" style="9" customWidth="1"/>
    <col min="5378" max="5378" width="55" style="9" customWidth="1"/>
    <col min="5379" max="5379" width="10.25" style="9" customWidth="1"/>
    <col min="5380" max="5380" width="16" style="9" customWidth="1"/>
    <col min="5381" max="5632" width="9" style="9"/>
    <col min="5633" max="5633" width="6.875" style="9" customWidth="1"/>
    <col min="5634" max="5634" width="55" style="9" customWidth="1"/>
    <col min="5635" max="5635" width="10.25" style="9" customWidth="1"/>
    <col min="5636" max="5636" width="16" style="9" customWidth="1"/>
    <col min="5637" max="5888" width="9" style="9"/>
    <col min="5889" max="5889" width="6.875" style="9" customWidth="1"/>
    <col min="5890" max="5890" width="55" style="9" customWidth="1"/>
    <col min="5891" max="5891" width="10.25" style="9" customWidth="1"/>
    <col min="5892" max="5892" width="16" style="9" customWidth="1"/>
    <col min="5893" max="6144" width="9" style="9"/>
    <col min="6145" max="6145" width="6.875" style="9" customWidth="1"/>
    <col min="6146" max="6146" width="55" style="9" customWidth="1"/>
    <col min="6147" max="6147" width="10.25" style="9" customWidth="1"/>
    <col min="6148" max="6148" width="16" style="9" customWidth="1"/>
    <col min="6149" max="6400" width="9" style="9"/>
    <col min="6401" max="6401" width="6.875" style="9" customWidth="1"/>
    <col min="6402" max="6402" width="55" style="9" customWidth="1"/>
    <col min="6403" max="6403" width="10.25" style="9" customWidth="1"/>
    <col min="6404" max="6404" width="16" style="9" customWidth="1"/>
    <col min="6405" max="6656" width="9" style="9"/>
    <col min="6657" max="6657" width="6.875" style="9" customWidth="1"/>
    <col min="6658" max="6658" width="55" style="9" customWidth="1"/>
    <col min="6659" max="6659" width="10.25" style="9" customWidth="1"/>
    <col min="6660" max="6660" width="16" style="9" customWidth="1"/>
    <col min="6661" max="6912" width="9" style="9"/>
    <col min="6913" max="6913" width="6.875" style="9" customWidth="1"/>
    <col min="6914" max="6914" width="55" style="9" customWidth="1"/>
    <col min="6915" max="6915" width="10.25" style="9" customWidth="1"/>
    <col min="6916" max="6916" width="16" style="9" customWidth="1"/>
    <col min="6917" max="7168" width="9" style="9"/>
    <col min="7169" max="7169" width="6.875" style="9" customWidth="1"/>
    <col min="7170" max="7170" width="55" style="9" customWidth="1"/>
    <col min="7171" max="7171" width="10.25" style="9" customWidth="1"/>
    <col min="7172" max="7172" width="16" style="9" customWidth="1"/>
    <col min="7173" max="7424" width="9" style="9"/>
    <col min="7425" max="7425" width="6.875" style="9" customWidth="1"/>
    <col min="7426" max="7426" width="55" style="9" customWidth="1"/>
    <col min="7427" max="7427" width="10.25" style="9" customWidth="1"/>
    <col min="7428" max="7428" width="16" style="9" customWidth="1"/>
    <col min="7429" max="7680" width="9" style="9"/>
    <col min="7681" max="7681" width="6.875" style="9" customWidth="1"/>
    <col min="7682" max="7682" width="55" style="9" customWidth="1"/>
    <col min="7683" max="7683" width="10.25" style="9" customWidth="1"/>
    <col min="7684" max="7684" width="16" style="9" customWidth="1"/>
    <col min="7685" max="7936" width="9" style="9"/>
    <col min="7937" max="7937" width="6.875" style="9" customWidth="1"/>
    <col min="7938" max="7938" width="55" style="9" customWidth="1"/>
    <col min="7939" max="7939" width="10.25" style="9" customWidth="1"/>
    <col min="7940" max="7940" width="16" style="9" customWidth="1"/>
    <col min="7941" max="8192" width="9" style="9"/>
    <col min="8193" max="8193" width="6.875" style="9" customWidth="1"/>
    <col min="8194" max="8194" width="55" style="9" customWidth="1"/>
    <col min="8195" max="8195" width="10.25" style="9" customWidth="1"/>
    <col min="8196" max="8196" width="16" style="9" customWidth="1"/>
    <col min="8197" max="8448" width="9" style="9"/>
    <col min="8449" max="8449" width="6.875" style="9" customWidth="1"/>
    <col min="8450" max="8450" width="55" style="9" customWidth="1"/>
    <col min="8451" max="8451" width="10.25" style="9" customWidth="1"/>
    <col min="8452" max="8452" width="16" style="9" customWidth="1"/>
    <col min="8453" max="8704" width="9" style="9"/>
    <col min="8705" max="8705" width="6.875" style="9" customWidth="1"/>
    <col min="8706" max="8706" width="55" style="9" customWidth="1"/>
    <col min="8707" max="8707" width="10.25" style="9" customWidth="1"/>
    <col min="8708" max="8708" width="16" style="9" customWidth="1"/>
    <col min="8709" max="8960" width="9" style="9"/>
    <col min="8961" max="8961" width="6.875" style="9" customWidth="1"/>
    <col min="8962" max="8962" width="55" style="9" customWidth="1"/>
    <col min="8963" max="8963" width="10.25" style="9" customWidth="1"/>
    <col min="8964" max="8964" width="16" style="9" customWidth="1"/>
    <col min="8965" max="9216" width="9" style="9"/>
    <col min="9217" max="9217" width="6.875" style="9" customWidth="1"/>
    <col min="9218" max="9218" width="55" style="9" customWidth="1"/>
    <col min="9219" max="9219" width="10.25" style="9" customWidth="1"/>
    <col min="9220" max="9220" width="16" style="9" customWidth="1"/>
    <col min="9221" max="9472" width="9" style="9"/>
    <col min="9473" max="9473" width="6.875" style="9" customWidth="1"/>
    <col min="9474" max="9474" width="55" style="9" customWidth="1"/>
    <col min="9475" max="9475" width="10.25" style="9" customWidth="1"/>
    <col min="9476" max="9476" width="16" style="9" customWidth="1"/>
    <col min="9477" max="9728" width="9" style="9"/>
    <col min="9729" max="9729" width="6.875" style="9" customWidth="1"/>
    <col min="9730" max="9730" width="55" style="9" customWidth="1"/>
    <col min="9731" max="9731" width="10.25" style="9" customWidth="1"/>
    <col min="9732" max="9732" width="16" style="9" customWidth="1"/>
    <col min="9733" max="9984" width="9" style="9"/>
    <col min="9985" max="9985" width="6.875" style="9" customWidth="1"/>
    <col min="9986" max="9986" width="55" style="9" customWidth="1"/>
    <col min="9987" max="9987" width="10.25" style="9" customWidth="1"/>
    <col min="9988" max="9988" width="16" style="9" customWidth="1"/>
    <col min="9989" max="10240" width="9" style="9"/>
    <col min="10241" max="10241" width="6.875" style="9" customWidth="1"/>
    <col min="10242" max="10242" width="55" style="9" customWidth="1"/>
    <col min="10243" max="10243" width="10.25" style="9" customWidth="1"/>
    <col min="10244" max="10244" width="16" style="9" customWidth="1"/>
    <col min="10245" max="10496" width="9" style="9"/>
    <col min="10497" max="10497" width="6.875" style="9" customWidth="1"/>
    <col min="10498" max="10498" width="55" style="9" customWidth="1"/>
    <col min="10499" max="10499" width="10.25" style="9" customWidth="1"/>
    <col min="10500" max="10500" width="16" style="9" customWidth="1"/>
    <col min="10501" max="10752" width="9" style="9"/>
    <col min="10753" max="10753" width="6.875" style="9" customWidth="1"/>
    <col min="10754" max="10754" width="55" style="9" customWidth="1"/>
    <col min="10755" max="10755" width="10.25" style="9" customWidth="1"/>
    <col min="10756" max="10756" width="16" style="9" customWidth="1"/>
    <col min="10757" max="11008" width="9" style="9"/>
    <col min="11009" max="11009" width="6.875" style="9" customWidth="1"/>
    <col min="11010" max="11010" width="55" style="9" customWidth="1"/>
    <col min="11011" max="11011" width="10.25" style="9" customWidth="1"/>
    <col min="11012" max="11012" width="16" style="9" customWidth="1"/>
    <col min="11013" max="11264" width="9" style="9"/>
    <col min="11265" max="11265" width="6.875" style="9" customWidth="1"/>
    <col min="11266" max="11266" width="55" style="9" customWidth="1"/>
    <col min="11267" max="11267" width="10.25" style="9" customWidth="1"/>
    <col min="11268" max="11268" width="16" style="9" customWidth="1"/>
    <col min="11269" max="11520" width="9" style="9"/>
    <col min="11521" max="11521" width="6.875" style="9" customWidth="1"/>
    <col min="11522" max="11522" width="55" style="9" customWidth="1"/>
    <col min="11523" max="11523" width="10.25" style="9" customWidth="1"/>
    <col min="11524" max="11524" width="16" style="9" customWidth="1"/>
    <col min="11525" max="11776" width="9" style="9"/>
    <col min="11777" max="11777" width="6.875" style="9" customWidth="1"/>
    <col min="11778" max="11778" width="55" style="9" customWidth="1"/>
    <col min="11779" max="11779" width="10.25" style="9" customWidth="1"/>
    <col min="11780" max="11780" width="16" style="9" customWidth="1"/>
    <col min="11781" max="12032" width="9" style="9"/>
    <col min="12033" max="12033" width="6.875" style="9" customWidth="1"/>
    <col min="12034" max="12034" width="55" style="9" customWidth="1"/>
    <col min="12035" max="12035" width="10.25" style="9" customWidth="1"/>
    <col min="12036" max="12036" width="16" style="9" customWidth="1"/>
    <col min="12037" max="12288" width="9" style="9"/>
    <col min="12289" max="12289" width="6.875" style="9" customWidth="1"/>
    <col min="12290" max="12290" width="55" style="9" customWidth="1"/>
    <col min="12291" max="12291" width="10.25" style="9" customWidth="1"/>
    <col min="12292" max="12292" width="16" style="9" customWidth="1"/>
    <col min="12293" max="12544" width="9" style="9"/>
    <col min="12545" max="12545" width="6.875" style="9" customWidth="1"/>
    <col min="12546" max="12546" width="55" style="9" customWidth="1"/>
    <col min="12547" max="12547" width="10.25" style="9" customWidth="1"/>
    <col min="12548" max="12548" width="16" style="9" customWidth="1"/>
    <col min="12549" max="12800" width="9" style="9"/>
    <col min="12801" max="12801" width="6.875" style="9" customWidth="1"/>
    <col min="12802" max="12802" width="55" style="9" customWidth="1"/>
    <col min="12803" max="12803" width="10.25" style="9" customWidth="1"/>
    <col min="12804" max="12804" width="16" style="9" customWidth="1"/>
    <col min="12805" max="13056" width="9" style="9"/>
    <col min="13057" max="13057" width="6.875" style="9" customWidth="1"/>
    <col min="13058" max="13058" width="55" style="9" customWidth="1"/>
    <col min="13059" max="13059" width="10.25" style="9" customWidth="1"/>
    <col min="13060" max="13060" width="16" style="9" customWidth="1"/>
    <col min="13061" max="13312" width="9" style="9"/>
    <col min="13313" max="13313" width="6.875" style="9" customWidth="1"/>
    <col min="13314" max="13314" width="55" style="9" customWidth="1"/>
    <col min="13315" max="13315" width="10.25" style="9" customWidth="1"/>
    <col min="13316" max="13316" width="16" style="9" customWidth="1"/>
    <col min="13317" max="13568" width="9" style="9"/>
    <col min="13569" max="13569" width="6.875" style="9" customWidth="1"/>
    <col min="13570" max="13570" width="55" style="9" customWidth="1"/>
    <col min="13571" max="13571" width="10.25" style="9" customWidth="1"/>
    <col min="13572" max="13572" width="16" style="9" customWidth="1"/>
    <col min="13573" max="13824" width="9" style="9"/>
    <col min="13825" max="13825" width="6.875" style="9" customWidth="1"/>
    <col min="13826" max="13826" width="55" style="9" customWidth="1"/>
    <col min="13827" max="13827" width="10.25" style="9" customWidth="1"/>
    <col min="13828" max="13828" width="16" style="9" customWidth="1"/>
    <col min="13829" max="14080" width="9" style="9"/>
    <col min="14081" max="14081" width="6.875" style="9" customWidth="1"/>
    <col min="14082" max="14082" width="55" style="9" customWidth="1"/>
    <col min="14083" max="14083" width="10.25" style="9" customWidth="1"/>
    <col min="14084" max="14084" width="16" style="9" customWidth="1"/>
    <col min="14085" max="14336" width="9" style="9"/>
    <col min="14337" max="14337" width="6.875" style="9" customWidth="1"/>
    <col min="14338" max="14338" width="55" style="9" customWidth="1"/>
    <col min="14339" max="14339" width="10.25" style="9" customWidth="1"/>
    <col min="14340" max="14340" width="16" style="9" customWidth="1"/>
    <col min="14341" max="14592" width="9" style="9"/>
    <col min="14593" max="14593" width="6.875" style="9" customWidth="1"/>
    <col min="14594" max="14594" width="55" style="9" customWidth="1"/>
    <col min="14595" max="14595" width="10.25" style="9" customWidth="1"/>
    <col min="14596" max="14596" width="16" style="9" customWidth="1"/>
    <col min="14597" max="14848" width="9" style="9"/>
    <col min="14849" max="14849" width="6.875" style="9" customWidth="1"/>
    <col min="14850" max="14850" width="55" style="9" customWidth="1"/>
    <col min="14851" max="14851" width="10.25" style="9" customWidth="1"/>
    <col min="14852" max="14852" width="16" style="9" customWidth="1"/>
    <col min="14853" max="15104" width="9" style="9"/>
    <col min="15105" max="15105" width="6.875" style="9" customWidth="1"/>
    <col min="15106" max="15106" width="55" style="9" customWidth="1"/>
    <col min="15107" max="15107" width="10.25" style="9" customWidth="1"/>
    <col min="15108" max="15108" width="16" style="9" customWidth="1"/>
    <col min="15109" max="15360" width="9" style="9"/>
    <col min="15361" max="15361" width="6.875" style="9" customWidth="1"/>
    <col min="15362" max="15362" width="55" style="9" customWidth="1"/>
    <col min="15363" max="15363" width="10.25" style="9" customWidth="1"/>
    <col min="15364" max="15364" width="16" style="9" customWidth="1"/>
    <col min="15365" max="15616" width="9" style="9"/>
    <col min="15617" max="15617" width="6.875" style="9" customWidth="1"/>
    <col min="15618" max="15618" width="55" style="9" customWidth="1"/>
    <col min="15619" max="15619" width="10.25" style="9" customWidth="1"/>
    <col min="15620" max="15620" width="16" style="9" customWidth="1"/>
    <col min="15621" max="15872" width="9" style="9"/>
    <col min="15873" max="15873" width="6.875" style="9" customWidth="1"/>
    <col min="15874" max="15874" width="55" style="9" customWidth="1"/>
    <col min="15875" max="15875" width="10.25" style="9" customWidth="1"/>
    <col min="15876" max="15876" width="16" style="9" customWidth="1"/>
    <col min="15877" max="16128" width="9" style="9"/>
    <col min="16129" max="16129" width="6.875" style="9" customWidth="1"/>
    <col min="16130" max="16130" width="55" style="9" customWidth="1"/>
    <col min="16131" max="16131" width="10.25" style="9" customWidth="1"/>
    <col min="16132" max="16132" width="16" style="9" customWidth="1"/>
    <col min="16133" max="16384" width="9" style="9"/>
  </cols>
  <sheetData>
    <row r="1" spans="1:4" ht="39" customHeight="1">
      <c r="A1" s="292" t="s">
        <v>150</v>
      </c>
      <c r="B1" s="292"/>
      <c r="C1" s="292"/>
      <c r="D1" s="292"/>
    </row>
    <row r="2" spans="1:4" s="11" customFormat="1" ht="21.6" customHeight="1">
      <c r="A2" s="10" t="s">
        <v>151</v>
      </c>
      <c r="B2" s="10" t="s">
        <v>76</v>
      </c>
      <c r="C2" s="10" t="s">
        <v>77</v>
      </c>
      <c r="D2" s="10" t="s">
        <v>152</v>
      </c>
    </row>
    <row r="3" spans="1:4" s="11" customFormat="1" ht="21.6" customHeight="1">
      <c r="A3" s="293" t="s">
        <v>153</v>
      </c>
      <c r="B3" s="294"/>
      <c r="C3" s="10"/>
      <c r="D3" s="10"/>
    </row>
    <row r="4" spans="1:4" ht="21.6" customHeight="1">
      <c r="A4" s="77" t="s">
        <v>78</v>
      </c>
      <c r="B4" s="78" t="s">
        <v>154</v>
      </c>
      <c r="C4" s="79" t="s">
        <v>79</v>
      </c>
      <c r="D4" s="79"/>
    </row>
    <row r="5" spans="1:4" ht="21.6" customHeight="1">
      <c r="A5" s="77" t="s">
        <v>80</v>
      </c>
      <c r="B5" s="78" t="s">
        <v>155</v>
      </c>
      <c r="C5" s="79" t="s">
        <v>79</v>
      </c>
      <c r="D5" s="79"/>
    </row>
    <row r="6" spans="1:4" ht="21.6" customHeight="1">
      <c r="A6" s="77" t="s">
        <v>81</v>
      </c>
      <c r="B6" s="78" t="s">
        <v>156</v>
      </c>
      <c r="C6" s="79" t="s">
        <v>79</v>
      </c>
      <c r="D6" s="79"/>
    </row>
    <row r="7" spans="1:4" ht="21.6" customHeight="1">
      <c r="A7" s="77" t="s">
        <v>82</v>
      </c>
      <c r="B7" s="80" t="s">
        <v>157</v>
      </c>
      <c r="C7" s="79" t="s">
        <v>79</v>
      </c>
      <c r="D7" s="79"/>
    </row>
    <row r="8" spans="1:4" ht="21.6" customHeight="1">
      <c r="A8" s="77" t="s">
        <v>83</v>
      </c>
      <c r="B8" s="80" t="s">
        <v>158</v>
      </c>
      <c r="C8" s="79" t="s">
        <v>79</v>
      </c>
      <c r="D8" s="79"/>
    </row>
    <row r="9" spans="1:4" ht="21.6" customHeight="1">
      <c r="A9" s="77" t="s">
        <v>84</v>
      </c>
      <c r="B9" s="78" t="s">
        <v>159</v>
      </c>
      <c r="C9" s="79" t="s">
        <v>79</v>
      </c>
      <c r="D9" s="79"/>
    </row>
    <row r="10" spans="1:4" ht="21.6" customHeight="1">
      <c r="A10" s="77" t="s">
        <v>85</v>
      </c>
      <c r="B10" s="80" t="s">
        <v>160</v>
      </c>
      <c r="C10" s="79" t="s">
        <v>79</v>
      </c>
      <c r="D10" s="79"/>
    </row>
    <row r="11" spans="1:4" ht="21.6" customHeight="1">
      <c r="A11" s="77" t="s">
        <v>86</v>
      </c>
      <c r="B11" s="78" t="s">
        <v>161</v>
      </c>
      <c r="C11" s="79" t="s">
        <v>79</v>
      </c>
      <c r="D11" s="79"/>
    </row>
    <row r="12" spans="1:4" ht="21.6" customHeight="1">
      <c r="A12" s="77" t="s">
        <v>87</v>
      </c>
      <c r="B12" s="78" t="s">
        <v>162</v>
      </c>
      <c r="C12" s="79" t="s">
        <v>79</v>
      </c>
      <c r="D12" s="79"/>
    </row>
    <row r="13" spans="1:4" ht="21.6" customHeight="1">
      <c r="A13" s="77" t="s">
        <v>142</v>
      </c>
      <c r="B13" s="78" t="s">
        <v>163</v>
      </c>
      <c r="C13" s="79" t="s">
        <v>79</v>
      </c>
      <c r="D13" s="79"/>
    </row>
    <row r="14" spans="1:4" ht="21.6" customHeight="1">
      <c r="A14" s="77" t="s">
        <v>164</v>
      </c>
      <c r="B14" s="78" t="s">
        <v>165</v>
      </c>
      <c r="C14" s="79" t="s">
        <v>79</v>
      </c>
      <c r="D14" s="79"/>
    </row>
    <row r="15" spans="1:4" ht="21.6" customHeight="1">
      <c r="A15" s="77" t="s">
        <v>166</v>
      </c>
      <c r="B15" s="78" t="s">
        <v>167</v>
      </c>
      <c r="C15" s="79" t="s">
        <v>79</v>
      </c>
      <c r="D15" s="79"/>
    </row>
    <row r="16" spans="1:4" ht="21.6" customHeight="1">
      <c r="A16" s="77" t="s">
        <v>168</v>
      </c>
      <c r="B16" s="80" t="s">
        <v>169</v>
      </c>
      <c r="C16" s="79" t="s">
        <v>79</v>
      </c>
      <c r="D16" s="79"/>
    </row>
    <row r="17" spans="1:4" ht="21.6" customHeight="1">
      <c r="A17" s="77" t="s">
        <v>170</v>
      </c>
      <c r="B17" s="78" t="s">
        <v>171</v>
      </c>
      <c r="C17" s="79" t="s">
        <v>79</v>
      </c>
      <c r="D17" s="79"/>
    </row>
    <row r="18" spans="1:4" ht="21.6" customHeight="1">
      <c r="A18" s="77" t="s">
        <v>172</v>
      </c>
      <c r="B18" s="78" t="s">
        <v>173</v>
      </c>
      <c r="C18" s="79" t="s">
        <v>174</v>
      </c>
      <c r="D18" s="81" t="s">
        <v>175</v>
      </c>
    </row>
    <row r="19" spans="1:4" ht="21.6" customHeight="1">
      <c r="A19" s="77" t="s">
        <v>176</v>
      </c>
      <c r="B19" s="78" t="s">
        <v>177</v>
      </c>
      <c r="C19" s="79" t="s">
        <v>174</v>
      </c>
      <c r="D19" s="81" t="s">
        <v>175</v>
      </c>
    </row>
    <row r="20" spans="1:4" ht="21.6" customHeight="1">
      <c r="A20" s="77" t="s">
        <v>178</v>
      </c>
      <c r="B20" s="78" t="s">
        <v>179</v>
      </c>
      <c r="C20" s="79" t="s">
        <v>174</v>
      </c>
      <c r="D20" s="81" t="s">
        <v>175</v>
      </c>
    </row>
    <row r="21" spans="1:4" ht="21.6" customHeight="1">
      <c r="A21" s="77" t="s">
        <v>180</v>
      </c>
      <c r="B21" s="78" t="s">
        <v>181</v>
      </c>
      <c r="C21" s="79" t="s">
        <v>174</v>
      </c>
      <c r="D21" s="81" t="s">
        <v>175</v>
      </c>
    </row>
    <row r="22" spans="1:4" ht="21.6" customHeight="1">
      <c r="A22" s="77" t="s">
        <v>182</v>
      </c>
      <c r="B22" s="78" t="s">
        <v>183</v>
      </c>
      <c r="C22" s="79" t="s">
        <v>174</v>
      </c>
      <c r="D22" s="81" t="s">
        <v>175</v>
      </c>
    </row>
    <row r="23" spans="1:4" ht="21.6" customHeight="1">
      <c r="A23" s="77" t="s">
        <v>184</v>
      </c>
      <c r="B23" s="78" t="s">
        <v>185</v>
      </c>
      <c r="C23" s="79" t="s">
        <v>79</v>
      </c>
      <c r="D23" s="79"/>
    </row>
    <row r="24" spans="1:4" ht="21.6" customHeight="1">
      <c r="A24" s="77" t="s">
        <v>186</v>
      </c>
      <c r="B24" s="78" t="s">
        <v>187</v>
      </c>
      <c r="C24" s="79" t="s">
        <v>79</v>
      </c>
      <c r="D24" s="79"/>
    </row>
    <row r="25" spans="1:4" ht="21.6" customHeight="1">
      <c r="A25" s="293" t="s">
        <v>870</v>
      </c>
      <c r="B25" s="294"/>
      <c r="D25" s="69"/>
    </row>
    <row r="26" spans="1:4" ht="21.6" customHeight="1">
      <c r="A26" s="77" t="s">
        <v>860</v>
      </c>
      <c r="B26" s="78" t="s">
        <v>188</v>
      </c>
      <c r="C26" s="79" t="s">
        <v>79</v>
      </c>
      <c r="D26" s="79"/>
    </row>
    <row r="27" spans="1:4" ht="21.6" customHeight="1">
      <c r="A27" s="77" t="s">
        <v>861</v>
      </c>
      <c r="B27" s="78" t="s">
        <v>189</v>
      </c>
      <c r="C27" s="79" t="s">
        <v>79</v>
      </c>
      <c r="D27" s="79"/>
    </row>
    <row r="28" spans="1:4" ht="21.6" customHeight="1">
      <c r="A28" s="77" t="s">
        <v>862</v>
      </c>
      <c r="B28" s="78" t="s">
        <v>190</v>
      </c>
      <c r="C28" s="79" t="s">
        <v>79</v>
      </c>
      <c r="D28" s="79"/>
    </row>
    <row r="29" spans="1:4" ht="21.6" customHeight="1">
      <c r="A29" s="77" t="s">
        <v>863</v>
      </c>
      <c r="B29" s="80" t="s">
        <v>191</v>
      </c>
      <c r="C29" s="79" t="s">
        <v>79</v>
      </c>
      <c r="D29" s="79"/>
    </row>
    <row r="30" spans="1:4" ht="21.6" customHeight="1">
      <c r="A30" s="77" t="s">
        <v>864</v>
      </c>
      <c r="B30" s="78" t="s">
        <v>192</v>
      </c>
      <c r="C30" s="79" t="s">
        <v>79</v>
      </c>
      <c r="D30" s="79"/>
    </row>
    <row r="31" spans="1:4" ht="21.6" customHeight="1">
      <c r="A31" s="77" t="s">
        <v>865</v>
      </c>
      <c r="B31" s="78" t="s">
        <v>143</v>
      </c>
      <c r="C31" s="79" t="s">
        <v>79</v>
      </c>
      <c r="D31" s="79"/>
    </row>
    <row r="32" spans="1:4" ht="21.6" customHeight="1">
      <c r="A32" s="77" t="s">
        <v>866</v>
      </c>
      <c r="B32" s="78" t="s">
        <v>144</v>
      </c>
      <c r="C32" s="79" t="s">
        <v>79</v>
      </c>
      <c r="D32" s="79"/>
    </row>
    <row r="33" spans="1:4" ht="21.6" customHeight="1">
      <c r="A33" s="77" t="s">
        <v>867</v>
      </c>
      <c r="B33" s="78" t="s">
        <v>145</v>
      </c>
      <c r="C33" s="79" t="s">
        <v>79</v>
      </c>
      <c r="D33" s="79"/>
    </row>
    <row r="34" spans="1:4" ht="21.6" customHeight="1">
      <c r="A34" s="77" t="s">
        <v>868</v>
      </c>
      <c r="B34" s="78" t="s">
        <v>146</v>
      </c>
      <c r="C34" s="79" t="s">
        <v>79</v>
      </c>
      <c r="D34" s="79"/>
    </row>
    <row r="35" spans="1:4" ht="21.6" customHeight="1">
      <c r="A35" s="77" t="s">
        <v>869</v>
      </c>
      <c r="B35" s="78" t="s">
        <v>147</v>
      </c>
      <c r="C35" s="79" t="s">
        <v>79</v>
      </c>
      <c r="D35" s="69"/>
    </row>
  </sheetData>
  <mergeCells count="3">
    <mergeCell ref="A1:D1"/>
    <mergeCell ref="A3:B3"/>
    <mergeCell ref="A25:B25"/>
  </mergeCells>
  <phoneticPr fontId="1" type="noConversion"/>
  <printOptions horizontalCentered="1"/>
  <pageMargins left="0.35433070866141736" right="0.31496062992125984" top="0.31496062992125984" bottom="0.27559055118110237" header="0.31496062992125984" footer="0.27559055118110237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M92"/>
  <sheetViews>
    <sheetView workbookViewId="0">
      <selection activeCell="A8" sqref="A8"/>
    </sheetView>
  </sheetViews>
  <sheetFormatPr defaultRowHeight="14.25"/>
  <cols>
    <col min="1" max="1" width="35.125" style="9" customWidth="1"/>
    <col min="2" max="5" width="12.5" style="9" customWidth="1"/>
    <col min="6" max="256" width="9" style="9"/>
    <col min="257" max="257" width="35.125" style="9" customWidth="1"/>
    <col min="258" max="261" width="12.5" style="9" customWidth="1"/>
    <col min="262" max="512" width="9" style="9"/>
    <col min="513" max="513" width="35.125" style="9" customWidth="1"/>
    <col min="514" max="517" width="12.5" style="9" customWidth="1"/>
    <col min="518" max="768" width="9" style="9"/>
    <col min="769" max="769" width="35.125" style="9" customWidth="1"/>
    <col min="770" max="773" width="12.5" style="9" customWidth="1"/>
    <col min="774" max="1024" width="9" style="9"/>
    <col min="1025" max="1025" width="35.125" style="9" customWidth="1"/>
    <col min="1026" max="1029" width="12.5" style="9" customWidth="1"/>
    <col min="1030" max="1280" width="9" style="9"/>
    <col min="1281" max="1281" width="35.125" style="9" customWidth="1"/>
    <col min="1282" max="1285" width="12.5" style="9" customWidth="1"/>
    <col min="1286" max="1536" width="9" style="9"/>
    <col min="1537" max="1537" width="35.125" style="9" customWidth="1"/>
    <col min="1538" max="1541" width="12.5" style="9" customWidth="1"/>
    <col min="1542" max="1792" width="9" style="9"/>
    <col min="1793" max="1793" width="35.125" style="9" customWidth="1"/>
    <col min="1794" max="1797" width="12.5" style="9" customWidth="1"/>
    <col min="1798" max="2048" width="9" style="9"/>
    <col min="2049" max="2049" width="35.125" style="9" customWidth="1"/>
    <col min="2050" max="2053" width="12.5" style="9" customWidth="1"/>
    <col min="2054" max="2304" width="9" style="9"/>
    <col min="2305" max="2305" width="35.125" style="9" customWidth="1"/>
    <col min="2306" max="2309" width="12.5" style="9" customWidth="1"/>
    <col min="2310" max="2560" width="9" style="9"/>
    <col min="2561" max="2561" width="35.125" style="9" customWidth="1"/>
    <col min="2562" max="2565" width="12.5" style="9" customWidth="1"/>
    <col min="2566" max="2816" width="9" style="9"/>
    <col min="2817" max="2817" width="35.125" style="9" customWidth="1"/>
    <col min="2818" max="2821" width="12.5" style="9" customWidth="1"/>
    <col min="2822" max="3072" width="9" style="9"/>
    <col min="3073" max="3073" width="35.125" style="9" customWidth="1"/>
    <col min="3074" max="3077" width="12.5" style="9" customWidth="1"/>
    <col min="3078" max="3328" width="9" style="9"/>
    <col min="3329" max="3329" width="35.125" style="9" customWidth="1"/>
    <col min="3330" max="3333" width="12.5" style="9" customWidth="1"/>
    <col min="3334" max="3584" width="9" style="9"/>
    <col min="3585" max="3585" width="35.125" style="9" customWidth="1"/>
    <col min="3586" max="3589" width="12.5" style="9" customWidth="1"/>
    <col min="3590" max="3840" width="9" style="9"/>
    <col min="3841" max="3841" width="35.125" style="9" customWidth="1"/>
    <col min="3842" max="3845" width="12.5" style="9" customWidth="1"/>
    <col min="3846" max="4096" width="9" style="9"/>
    <col min="4097" max="4097" width="35.125" style="9" customWidth="1"/>
    <col min="4098" max="4101" width="12.5" style="9" customWidth="1"/>
    <col min="4102" max="4352" width="9" style="9"/>
    <col min="4353" max="4353" width="35.125" style="9" customWidth="1"/>
    <col min="4354" max="4357" width="12.5" style="9" customWidth="1"/>
    <col min="4358" max="4608" width="9" style="9"/>
    <col min="4609" max="4609" width="35.125" style="9" customWidth="1"/>
    <col min="4610" max="4613" width="12.5" style="9" customWidth="1"/>
    <col min="4614" max="4864" width="9" style="9"/>
    <col min="4865" max="4865" width="35.125" style="9" customWidth="1"/>
    <col min="4866" max="4869" width="12.5" style="9" customWidth="1"/>
    <col min="4870" max="5120" width="9" style="9"/>
    <col min="5121" max="5121" width="35.125" style="9" customWidth="1"/>
    <col min="5122" max="5125" width="12.5" style="9" customWidth="1"/>
    <col min="5126" max="5376" width="9" style="9"/>
    <col min="5377" max="5377" width="35.125" style="9" customWidth="1"/>
    <col min="5378" max="5381" width="12.5" style="9" customWidth="1"/>
    <col min="5382" max="5632" width="9" style="9"/>
    <col min="5633" max="5633" width="35.125" style="9" customWidth="1"/>
    <col min="5634" max="5637" width="12.5" style="9" customWidth="1"/>
    <col min="5638" max="5888" width="9" style="9"/>
    <col min="5889" max="5889" width="35.125" style="9" customWidth="1"/>
    <col min="5890" max="5893" width="12.5" style="9" customWidth="1"/>
    <col min="5894" max="6144" width="9" style="9"/>
    <col min="6145" max="6145" width="35.125" style="9" customWidth="1"/>
    <col min="6146" max="6149" width="12.5" style="9" customWidth="1"/>
    <col min="6150" max="6400" width="9" style="9"/>
    <col min="6401" max="6401" width="35.125" style="9" customWidth="1"/>
    <col min="6402" max="6405" width="12.5" style="9" customWidth="1"/>
    <col min="6406" max="6656" width="9" style="9"/>
    <col min="6657" max="6657" width="35.125" style="9" customWidth="1"/>
    <col min="6658" max="6661" width="12.5" style="9" customWidth="1"/>
    <col min="6662" max="6912" width="9" style="9"/>
    <col min="6913" max="6913" width="35.125" style="9" customWidth="1"/>
    <col min="6914" max="6917" width="12.5" style="9" customWidth="1"/>
    <col min="6918" max="7168" width="9" style="9"/>
    <col min="7169" max="7169" width="35.125" style="9" customWidth="1"/>
    <col min="7170" max="7173" width="12.5" style="9" customWidth="1"/>
    <col min="7174" max="7424" width="9" style="9"/>
    <col min="7425" max="7425" width="35.125" style="9" customWidth="1"/>
    <col min="7426" max="7429" width="12.5" style="9" customWidth="1"/>
    <col min="7430" max="7680" width="9" style="9"/>
    <col min="7681" max="7681" width="35.125" style="9" customWidth="1"/>
    <col min="7682" max="7685" width="12.5" style="9" customWidth="1"/>
    <col min="7686" max="7936" width="9" style="9"/>
    <col min="7937" max="7937" width="35.125" style="9" customWidth="1"/>
    <col min="7938" max="7941" width="12.5" style="9" customWidth="1"/>
    <col min="7942" max="8192" width="9" style="9"/>
    <col min="8193" max="8193" width="35.125" style="9" customWidth="1"/>
    <col min="8194" max="8197" width="12.5" style="9" customWidth="1"/>
    <col min="8198" max="8448" width="9" style="9"/>
    <col min="8449" max="8449" width="35.125" style="9" customWidth="1"/>
    <col min="8450" max="8453" width="12.5" style="9" customWidth="1"/>
    <col min="8454" max="8704" width="9" style="9"/>
    <col min="8705" max="8705" width="35.125" style="9" customWidth="1"/>
    <col min="8706" max="8709" width="12.5" style="9" customWidth="1"/>
    <col min="8710" max="8960" width="9" style="9"/>
    <col min="8961" max="8961" width="35.125" style="9" customWidth="1"/>
    <col min="8962" max="8965" width="12.5" style="9" customWidth="1"/>
    <col min="8966" max="9216" width="9" style="9"/>
    <col min="9217" max="9217" width="35.125" style="9" customWidth="1"/>
    <col min="9218" max="9221" width="12.5" style="9" customWidth="1"/>
    <col min="9222" max="9472" width="9" style="9"/>
    <col min="9473" max="9473" width="35.125" style="9" customWidth="1"/>
    <col min="9474" max="9477" width="12.5" style="9" customWidth="1"/>
    <col min="9478" max="9728" width="9" style="9"/>
    <col min="9729" max="9729" width="35.125" style="9" customWidth="1"/>
    <col min="9730" max="9733" width="12.5" style="9" customWidth="1"/>
    <col min="9734" max="9984" width="9" style="9"/>
    <col min="9985" max="9985" width="35.125" style="9" customWidth="1"/>
    <col min="9986" max="9989" width="12.5" style="9" customWidth="1"/>
    <col min="9990" max="10240" width="9" style="9"/>
    <col min="10241" max="10241" width="35.125" style="9" customWidth="1"/>
    <col min="10242" max="10245" width="12.5" style="9" customWidth="1"/>
    <col min="10246" max="10496" width="9" style="9"/>
    <col min="10497" max="10497" width="35.125" style="9" customWidth="1"/>
    <col min="10498" max="10501" width="12.5" style="9" customWidth="1"/>
    <col min="10502" max="10752" width="9" style="9"/>
    <col min="10753" max="10753" width="35.125" style="9" customWidth="1"/>
    <col min="10754" max="10757" width="12.5" style="9" customWidth="1"/>
    <col min="10758" max="11008" width="9" style="9"/>
    <col min="11009" max="11009" width="35.125" style="9" customWidth="1"/>
    <col min="11010" max="11013" width="12.5" style="9" customWidth="1"/>
    <col min="11014" max="11264" width="9" style="9"/>
    <col min="11265" max="11265" width="35.125" style="9" customWidth="1"/>
    <col min="11266" max="11269" width="12.5" style="9" customWidth="1"/>
    <col min="11270" max="11520" width="9" style="9"/>
    <col min="11521" max="11521" width="35.125" style="9" customWidth="1"/>
    <col min="11522" max="11525" width="12.5" style="9" customWidth="1"/>
    <col min="11526" max="11776" width="9" style="9"/>
    <col min="11777" max="11777" width="35.125" style="9" customWidth="1"/>
    <col min="11778" max="11781" width="12.5" style="9" customWidth="1"/>
    <col min="11782" max="12032" width="9" style="9"/>
    <col min="12033" max="12033" width="35.125" style="9" customWidth="1"/>
    <col min="12034" max="12037" width="12.5" style="9" customWidth="1"/>
    <col min="12038" max="12288" width="9" style="9"/>
    <col min="12289" max="12289" width="35.125" style="9" customWidth="1"/>
    <col min="12290" max="12293" width="12.5" style="9" customWidth="1"/>
    <col min="12294" max="12544" width="9" style="9"/>
    <col min="12545" max="12545" width="35.125" style="9" customWidth="1"/>
    <col min="12546" max="12549" width="12.5" style="9" customWidth="1"/>
    <col min="12550" max="12800" width="9" style="9"/>
    <col min="12801" max="12801" width="35.125" style="9" customWidth="1"/>
    <col min="12802" max="12805" width="12.5" style="9" customWidth="1"/>
    <col min="12806" max="13056" width="9" style="9"/>
    <col min="13057" max="13057" width="35.125" style="9" customWidth="1"/>
    <col min="13058" max="13061" width="12.5" style="9" customWidth="1"/>
    <col min="13062" max="13312" width="9" style="9"/>
    <col min="13313" max="13313" width="35.125" style="9" customWidth="1"/>
    <col min="13314" max="13317" width="12.5" style="9" customWidth="1"/>
    <col min="13318" max="13568" width="9" style="9"/>
    <col min="13569" max="13569" width="35.125" style="9" customWidth="1"/>
    <col min="13570" max="13573" width="12.5" style="9" customWidth="1"/>
    <col min="13574" max="13824" width="9" style="9"/>
    <col min="13825" max="13825" width="35.125" style="9" customWidth="1"/>
    <col min="13826" max="13829" width="12.5" style="9" customWidth="1"/>
    <col min="13830" max="14080" width="9" style="9"/>
    <col min="14081" max="14081" width="35.125" style="9" customWidth="1"/>
    <col min="14082" max="14085" width="12.5" style="9" customWidth="1"/>
    <col min="14086" max="14336" width="9" style="9"/>
    <col min="14337" max="14337" width="35.125" style="9" customWidth="1"/>
    <col min="14338" max="14341" width="12.5" style="9" customWidth="1"/>
    <col min="14342" max="14592" width="9" style="9"/>
    <col min="14593" max="14593" width="35.125" style="9" customWidth="1"/>
    <col min="14594" max="14597" width="12.5" style="9" customWidth="1"/>
    <col min="14598" max="14848" width="9" style="9"/>
    <col min="14849" max="14849" width="35.125" style="9" customWidth="1"/>
    <col min="14850" max="14853" width="12.5" style="9" customWidth="1"/>
    <col min="14854" max="15104" width="9" style="9"/>
    <col min="15105" max="15105" width="35.125" style="9" customWidth="1"/>
    <col min="15106" max="15109" width="12.5" style="9" customWidth="1"/>
    <col min="15110" max="15360" width="9" style="9"/>
    <col min="15361" max="15361" width="35.125" style="9" customWidth="1"/>
    <col min="15362" max="15365" width="12.5" style="9" customWidth="1"/>
    <col min="15366" max="15616" width="9" style="9"/>
    <col min="15617" max="15617" width="35.125" style="9" customWidth="1"/>
    <col min="15618" max="15621" width="12.5" style="9" customWidth="1"/>
    <col min="15622" max="15872" width="9" style="9"/>
    <col min="15873" max="15873" width="35.125" style="9" customWidth="1"/>
    <col min="15874" max="15877" width="12.5" style="9" customWidth="1"/>
    <col min="15878" max="16128" width="9" style="9"/>
    <col min="16129" max="16129" width="35.125" style="9" customWidth="1"/>
    <col min="16130" max="16133" width="12.5" style="9" customWidth="1"/>
    <col min="16134" max="16384" width="9" style="9"/>
  </cols>
  <sheetData>
    <row r="1" spans="1:13" ht="38.25" customHeight="1">
      <c r="A1" s="161" t="s">
        <v>841</v>
      </c>
      <c r="B1" s="249"/>
      <c r="C1" s="249"/>
      <c r="D1" s="249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38.25" customHeight="1">
      <c r="A2" s="327" t="s">
        <v>181</v>
      </c>
      <c r="B2" s="327"/>
      <c r="C2" s="327"/>
      <c r="D2" s="327"/>
      <c r="E2" s="327"/>
      <c r="F2" s="124"/>
      <c r="G2" s="124"/>
      <c r="H2" s="124"/>
      <c r="I2" s="124"/>
      <c r="J2" s="124"/>
      <c r="K2" s="124"/>
      <c r="L2" s="124"/>
      <c r="M2" s="124"/>
    </row>
    <row r="3" spans="1:13" ht="38.25" customHeight="1">
      <c r="A3" s="249"/>
      <c r="B3" s="249"/>
      <c r="C3" s="249"/>
      <c r="D3" s="249"/>
      <c r="E3" s="256" t="s">
        <v>88</v>
      </c>
      <c r="F3" s="124"/>
      <c r="G3" s="124"/>
      <c r="H3" s="124"/>
      <c r="I3" s="124"/>
      <c r="J3" s="124"/>
      <c r="K3" s="124"/>
      <c r="L3" s="124"/>
      <c r="M3" s="124"/>
    </row>
    <row r="4" spans="1:13" ht="38.25" customHeight="1">
      <c r="A4" s="251" t="s">
        <v>825</v>
      </c>
      <c r="B4" s="251" t="s">
        <v>90</v>
      </c>
      <c r="C4" s="251" t="s">
        <v>199</v>
      </c>
      <c r="D4" s="251" t="s">
        <v>200</v>
      </c>
      <c r="E4" s="251" t="s">
        <v>791</v>
      </c>
      <c r="F4" s="124"/>
      <c r="G4" s="124"/>
      <c r="H4" s="124"/>
      <c r="I4" s="124"/>
      <c r="J4" s="124"/>
      <c r="K4" s="124"/>
      <c r="L4" s="124"/>
      <c r="M4" s="124"/>
    </row>
    <row r="5" spans="1:13" ht="38.25" customHeight="1">
      <c r="A5" s="257" t="s">
        <v>833</v>
      </c>
      <c r="B5" s="257"/>
      <c r="C5" s="257"/>
      <c r="D5" s="257"/>
      <c r="E5" s="253"/>
      <c r="F5" s="124"/>
      <c r="G5" s="124"/>
      <c r="H5" s="124"/>
      <c r="I5" s="124"/>
      <c r="J5" s="124"/>
      <c r="K5" s="124"/>
      <c r="L5" s="124"/>
      <c r="M5" s="124"/>
    </row>
    <row r="6" spans="1:13" ht="38.25" customHeight="1">
      <c r="A6" s="252" t="s">
        <v>834</v>
      </c>
      <c r="B6" s="252"/>
      <c r="C6" s="252"/>
      <c r="D6" s="252"/>
      <c r="E6" s="253"/>
      <c r="F6" s="124"/>
      <c r="G6" s="124"/>
      <c r="H6" s="124"/>
      <c r="I6" s="124"/>
      <c r="J6" s="124"/>
      <c r="K6" s="124"/>
      <c r="L6" s="124"/>
      <c r="M6" s="124"/>
    </row>
    <row r="7" spans="1:13" ht="38.25" customHeight="1">
      <c r="A7" s="252" t="s">
        <v>835</v>
      </c>
      <c r="B7" s="252"/>
      <c r="C7" s="252"/>
      <c r="D7" s="252"/>
      <c r="E7" s="253"/>
      <c r="F7" s="124"/>
      <c r="G7" s="124"/>
      <c r="H7" s="124"/>
      <c r="I7" s="124"/>
      <c r="J7" s="124"/>
      <c r="K7" s="124"/>
      <c r="L7" s="124"/>
      <c r="M7" s="124"/>
    </row>
    <row r="8" spans="1:13" ht="38.25" customHeight="1">
      <c r="A8" s="252" t="s">
        <v>836</v>
      </c>
      <c r="B8" s="252"/>
      <c r="C8" s="252"/>
      <c r="D8" s="252"/>
      <c r="E8" s="253"/>
      <c r="F8" s="124"/>
      <c r="G8" s="124"/>
      <c r="H8" s="124"/>
      <c r="I8" s="124"/>
      <c r="J8" s="124"/>
      <c r="K8" s="124"/>
      <c r="L8" s="124"/>
      <c r="M8" s="124"/>
    </row>
    <row r="9" spans="1:13" ht="38.25" customHeight="1">
      <c r="A9" s="252"/>
      <c r="B9" s="252"/>
      <c r="C9" s="252"/>
      <c r="D9" s="252"/>
      <c r="E9" s="253"/>
      <c r="F9" s="124"/>
      <c r="G9" s="124"/>
      <c r="H9" s="124"/>
      <c r="I9" s="124"/>
      <c r="J9" s="124"/>
      <c r="K9" s="124"/>
      <c r="L9" s="124"/>
      <c r="M9" s="124"/>
    </row>
    <row r="10" spans="1:13" ht="38.25" customHeight="1">
      <c r="A10" s="251" t="s">
        <v>837</v>
      </c>
      <c r="B10" s="252"/>
      <c r="C10" s="252"/>
      <c r="D10" s="252"/>
      <c r="E10" s="253"/>
      <c r="F10" s="124"/>
      <c r="G10" s="124"/>
      <c r="H10" s="124"/>
      <c r="I10" s="124"/>
      <c r="J10" s="124"/>
      <c r="K10" s="124"/>
      <c r="L10" s="124"/>
      <c r="M10" s="124"/>
    </row>
    <row r="11" spans="1:13" ht="38.25" customHeight="1">
      <c r="A11" s="252" t="s">
        <v>838</v>
      </c>
      <c r="B11" s="252"/>
      <c r="C11" s="252"/>
      <c r="D11" s="252"/>
      <c r="E11" s="253"/>
      <c r="F11" s="124"/>
      <c r="G11" s="124"/>
      <c r="H11" s="124"/>
      <c r="I11" s="124"/>
      <c r="J11" s="124"/>
      <c r="K11" s="124"/>
      <c r="L11" s="124"/>
      <c r="M11" s="124"/>
    </row>
    <row r="12" spans="1:13" ht="38.25" customHeight="1">
      <c r="A12" s="252" t="s">
        <v>786</v>
      </c>
      <c r="B12" s="252"/>
      <c r="C12" s="252"/>
      <c r="D12" s="252"/>
      <c r="E12" s="253"/>
      <c r="F12" s="124"/>
      <c r="G12" s="124"/>
      <c r="H12" s="124"/>
      <c r="I12" s="124"/>
      <c r="J12" s="124"/>
      <c r="K12" s="124"/>
      <c r="L12" s="124"/>
      <c r="M12" s="124"/>
    </row>
    <row r="13" spans="1:13" ht="38.25" customHeight="1">
      <c r="A13" s="252"/>
      <c r="B13" s="252"/>
      <c r="C13" s="252"/>
      <c r="D13" s="252"/>
      <c r="E13" s="253"/>
      <c r="F13" s="124"/>
      <c r="G13" s="124"/>
      <c r="H13" s="124"/>
      <c r="I13" s="124"/>
      <c r="J13" s="124"/>
      <c r="K13" s="124"/>
      <c r="L13" s="124"/>
      <c r="M13" s="124"/>
    </row>
    <row r="14" spans="1:13" ht="38.25" customHeight="1">
      <c r="A14" s="251" t="s">
        <v>839</v>
      </c>
      <c r="B14" s="252"/>
      <c r="C14" s="252"/>
      <c r="D14" s="252"/>
      <c r="E14" s="253"/>
      <c r="F14" s="124"/>
      <c r="G14" s="124"/>
      <c r="H14" s="124"/>
      <c r="I14" s="124"/>
      <c r="J14" s="124"/>
      <c r="K14" s="124"/>
      <c r="L14" s="124"/>
      <c r="M14" s="124"/>
    </row>
    <row r="15" spans="1:13" ht="38.25" customHeight="1">
      <c r="A15" s="251" t="s">
        <v>727</v>
      </c>
      <c r="B15" s="251"/>
      <c r="C15" s="251"/>
      <c r="D15" s="251"/>
      <c r="E15" s="253"/>
      <c r="F15" s="124"/>
      <c r="G15" s="124"/>
      <c r="H15" s="124"/>
      <c r="I15" s="124"/>
      <c r="J15" s="124"/>
      <c r="K15" s="124"/>
      <c r="L15" s="124"/>
      <c r="M15" s="124"/>
    </row>
    <row r="16" spans="1:1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53" spans="1:13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</row>
    <row r="54" spans="1:13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</row>
    <row r="55" spans="1:13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</row>
    <row r="56" spans="1:13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</row>
    <row r="57" spans="1:13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</row>
    <row r="58" spans="1:13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spans="1:13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</row>
    <row r="60" spans="1:13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</row>
    <row r="61" spans="1:13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</row>
    <row r="62" spans="1:13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</row>
    <row r="63" spans="1:1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</row>
    <row r="92" spans="8:8">
      <c r="H92" s="255" t="s">
        <v>123</v>
      </c>
    </row>
  </sheetData>
  <mergeCells count="1">
    <mergeCell ref="A2:E2"/>
  </mergeCells>
  <phoneticPr fontId="1" type="noConversion"/>
  <printOptions horizontalCentered="1"/>
  <pageMargins left="0.39" right="0.39" top="0.98" bottom="0.98" header="0.51" footer="0.5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D9"/>
  <sheetViews>
    <sheetView showZeros="0" workbookViewId="0">
      <selection activeCell="A8" sqref="A8"/>
    </sheetView>
  </sheetViews>
  <sheetFormatPr defaultRowHeight="13.5"/>
  <cols>
    <col min="1" max="1" width="41.75" style="163" customWidth="1"/>
    <col min="2" max="4" width="15" style="163" customWidth="1"/>
    <col min="5" max="256" width="9" style="163"/>
    <col min="257" max="257" width="41.75" style="163" customWidth="1"/>
    <col min="258" max="260" width="15" style="163" customWidth="1"/>
    <col min="261" max="512" width="9" style="163"/>
    <col min="513" max="513" width="41.75" style="163" customWidth="1"/>
    <col min="514" max="516" width="15" style="163" customWidth="1"/>
    <col min="517" max="768" width="9" style="163"/>
    <col min="769" max="769" width="41.75" style="163" customWidth="1"/>
    <col min="770" max="772" width="15" style="163" customWidth="1"/>
    <col min="773" max="1024" width="9" style="163"/>
    <col min="1025" max="1025" width="41.75" style="163" customWidth="1"/>
    <col min="1026" max="1028" width="15" style="163" customWidth="1"/>
    <col min="1029" max="1280" width="9" style="163"/>
    <col min="1281" max="1281" width="41.75" style="163" customWidth="1"/>
    <col min="1282" max="1284" width="15" style="163" customWidth="1"/>
    <col min="1285" max="1536" width="9" style="163"/>
    <col min="1537" max="1537" width="41.75" style="163" customWidth="1"/>
    <col min="1538" max="1540" width="15" style="163" customWidth="1"/>
    <col min="1541" max="1792" width="9" style="163"/>
    <col min="1793" max="1793" width="41.75" style="163" customWidth="1"/>
    <col min="1794" max="1796" width="15" style="163" customWidth="1"/>
    <col min="1797" max="2048" width="9" style="163"/>
    <col min="2049" max="2049" width="41.75" style="163" customWidth="1"/>
    <col min="2050" max="2052" width="15" style="163" customWidth="1"/>
    <col min="2053" max="2304" width="9" style="163"/>
    <col min="2305" max="2305" width="41.75" style="163" customWidth="1"/>
    <col min="2306" max="2308" width="15" style="163" customWidth="1"/>
    <col min="2309" max="2560" width="9" style="163"/>
    <col min="2561" max="2561" width="41.75" style="163" customWidth="1"/>
    <col min="2562" max="2564" width="15" style="163" customWidth="1"/>
    <col min="2565" max="2816" width="9" style="163"/>
    <col min="2817" max="2817" width="41.75" style="163" customWidth="1"/>
    <col min="2818" max="2820" width="15" style="163" customWidth="1"/>
    <col min="2821" max="3072" width="9" style="163"/>
    <col min="3073" max="3073" width="41.75" style="163" customWidth="1"/>
    <col min="3074" max="3076" width="15" style="163" customWidth="1"/>
    <col min="3077" max="3328" width="9" style="163"/>
    <col min="3329" max="3329" width="41.75" style="163" customWidth="1"/>
    <col min="3330" max="3332" width="15" style="163" customWidth="1"/>
    <col min="3333" max="3584" width="9" style="163"/>
    <col min="3585" max="3585" width="41.75" style="163" customWidth="1"/>
    <col min="3586" max="3588" width="15" style="163" customWidth="1"/>
    <col min="3589" max="3840" width="9" style="163"/>
    <col min="3841" max="3841" width="41.75" style="163" customWidth="1"/>
    <col min="3842" max="3844" width="15" style="163" customWidth="1"/>
    <col min="3845" max="4096" width="9" style="163"/>
    <col min="4097" max="4097" width="41.75" style="163" customWidth="1"/>
    <col min="4098" max="4100" width="15" style="163" customWidth="1"/>
    <col min="4101" max="4352" width="9" style="163"/>
    <col min="4353" max="4353" width="41.75" style="163" customWidth="1"/>
    <col min="4354" max="4356" width="15" style="163" customWidth="1"/>
    <col min="4357" max="4608" width="9" style="163"/>
    <col min="4609" max="4609" width="41.75" style="163" customWidth="1"/>
    <col min="4610" max="4612" width="15" style="163" customWidth="1"/>
    <col min="4613" max="4864" width="9" style="163"/>
    <col min="4865" max="4865" width="41.75" style="163" customWidth="1"/>
    <col min="4866" max="4868" width="15" style="163" customWidth="1"/>
    <col min="4869" max="5120" width="9" style="163"/>
    <col min="5121" max="5121" width="41.75" style="163" customWidth="1"/>
    <col min="5122" max="5124" width="15" style="163" customWidth="1"/>
    <col min="5125" max="5376" width="9" style="163"/>
    <col min="5377" max="5377" width="41.75" style="163" customWidth="1"/>
    <col min="5378" max="5380" width="15" style="163" customWidth="1"/>
    <col min="5381" max="5632" width="9" style="163"/>
    <col min="5633" max="5633" width="41.75" style="163" customWidth="1"/>
    <col min="5634" max="5636" width="15" style="163" customWidth="1"/>
    <col min="5637" max="5888" width="9" style="163"/>
    <col min="5889" max="5889" width="41.75" style="163" customWidth="1"/>
    <col min="5890" max="5892" width="15" style="163" customWidth="1"/>
    <col min="5893" max="6144" width="9" style="163"/>
    <col min="6145" max="6145" width="41.75" style="163" customWidth="1"/>
    <col min="6146" max="6148" width="15" style="163" customWidth="1"/>
    <col min="6149" max="6400" width="9" style="163"/>
    <col min="6401" max="6401" width="41.75" style="163" customWidth="1"/>
    <col min="6402" max="6404" width="15" style="163" customWidth="1"/>
    <col min="6405" max="6656" width="9" style="163"/>
    <col min="6657" max="6657" width="41.75" style="163" customWidth="1"/>
    <col min="6658" max="6660" width="15" style="163" customWidth="1"/>
    <col min="6661" max="6912" width="9" style="163"/>
    <col min="6913" max="6913" width="41.75" style="163" customWidth="1"/>
    <col min="6914" max="6916" width="15" style="163" customWidth="1"/>
    <col min="6917" max="7168" width="9" style="163"/>
    <col min="7169" max="7169" width="41.75" style="163" customWidth="1"/>
    <col min="7170" max="7172" width="15" style="163" customWidth="1"/>
    <col min="7173" max="7424" width="9" style="163"/>
    <col min="7425" max="7425" width="41.75" style="163" customWidth="1"/>
    <col min="7426" max="7428" width="15" style="163" customWidth="1"/>
    <col min="7429" max="7680" width="9" style="163"/>
    <col min="7681" max="7681" width="41.75" style="163" customWidth="1"/>
    <col min="7682" max="7684" width="15" style="163" customWidth="1"/>
    <col min="7685" max="7936" width="9" style="163"/>
    <col min="7937" max="7937" width="41.75" style="163" customWidth="1"/>
    <col min="7938" max="7940" width="15" style="163" customWidth="1"/>
    <col min="7941" max="8192" width="9" style="163"/>
    <col min="8193" max="8193" width="41.75" style="163" customWidth="1"/>
    <col min="8194" max="8196" width="15" style="163" customWidth="1"/>
    <col min="8197" max="8448" width="9" style="163"/>
    <col min="8449" max="8449" width="41.75" style="163" customWidth="1"/>
    <col min="8450" max="8452" width="15" style="163" customWidth="1"/>
    <col min="8453" max="8704" width="9" style="163"/>
    <col min="8705" max="8705" width="41.75" style="163" customWidth="1"/>
    <col min="8706" max="8708" width="15" style="163" customWidth="1"/>
    <col min="8709" max="8960" width="9" style="163"/>
    <col min="8961" max="8961" width="41.75" style="163" customWidth="1"/>
    <col min="8962" max="8964" width="15" style="163" customWidth="1"/>
    <col min="8965" max="9216" width="9" style="163"/>
    <col min="9217" max="9217" width="41.75" style="163" customWidth="1"/>
    <col min="9218" max="9220" width="15" style="163" customWidth="1"/>
    <col min="9221" max="9472" width="9" style="163"/>
    <col min="9473" max="9473" width="41.75" style="163" customWidth="1"/>
    <col min="9474" max="9476" width="15" style="163" customWidth="1"/>
    <col min="9477" max="9728" width="9" style="163"/>
    <col min="9729" max="9729" width="41.75" style="163" customWidth="1"/>
    <col min="9730" max="9732" width="15" style="163" customWidth="1"/>
    <col min="9733" max="9984" width="9" style="163"/>
    <col min="9985" max="9985" width="41.75" style="163" customWidth="1"/>
    <col min="9986" max="9988" width="15" style="163" customWidth="1"/>
    <col min="9989" max="10240" width="9" style="163"/>
    <col min="10241" max="10241" width="41.75" style="163" customWidth="1"/>
    <col min="10242" max="10244" width="15" style="163" customWidth="1"/>
    <col min="10245" max="10496" width="9" style="163"/>
    <col min="10497" max="10497" width="41.75" style="163" customWidth="1"/>
    <col min="10498" max="10500" width="15" style="163" customWidth="1"/>
    <col min="10501" max="10752" width="9" style="163"/>
    <col min="10753" max="10753" width="41.75" style="163" customWidth="1"/>
    <col min="10754" max="10756" width="15" style="163" customWidth="1"/>
    <col min="10757" max="11008" width="9" style="163"/>
    <col min="11009" max="11009" width="41.75" style="163" customWidth="1"/>
    <col min="11010" max="11012" width="15" style="163" customWidth="1"/>
    <col min="11013" max="11264" width="9" style="163"/>
    <col min="11265" max="11265" width="41.75" style="163" customWidth="1"/>
    <col min="11266" max="11268" width="15" style="163" customWidth="1"/>
    <col min="11269" max="11520" width="9" style="163"/>
    <col min="11521" max="11521" width="41.75" style="163" customWidth="1"/>
    <col min="11522" max="11524" width="15" style="163" customWidth="1"/>
    <col min="11525" max="11776" width="9" style="163"/>
    <col min="11777" max="11777" width="41.75" style="163" customWidth="1"/>
    <col min="11778" max="11780" width="15" style="163" customWidth="1"/>
    <col min="11781" max="12032" width="9" style="163"/>
    <col min="12033" max="12033" width="41.75" style="163" customWidth="1"/>
    <col min="12034" max="12036" width="15" style="163" customWidth="1"/>
    <col min="12037" max="12288" width="9" style="163"/>
    <col min="12289" max="12289" width="41.75" style="163" customWidth="1"/>
    <col min="12290" max="12292" width="15" style="163" customWidth="1"/>
    <col min="12293" max="12544" width="9" style="163"/>
    <col min="12545" max="12545" width="41.75" style="163" customWidth="1"/>
    <col min="12546" max="12548" width="15" style="163" customWidth="1"/>
    <col min="12549" max="12800" width="9" style="163"/>
    <col min="12801" max="12801" width="41.75" style="163" customWidth="1"/>
    <col min="12802" max="12804" width="15" style="163" customWidth="1"/>
    <col min="12805" max="13056" width="9" style="163"/>
    <col min="13057" max="13057" width="41.75" style="163" customWidth="1"/>
    <col min="13058" max="13060" width="15" style="163" customWidth="1"/>
    <col min="13061" max="13312" width="9" style="163"/>
    <col min="13313" max="13313" width="41.75" style="163" customWidth="1"/>
    <col min="13314" max="13316" width="15" style="163" customWidth="1"/>
    <col min="13317" max="13568" width="9" style="163"/>
    <col min="13569" max="13569" width="41.75" style="163" customWidth="1"/>
    <col min="13570" max="13572" width="15" style="163" customWidth="1"/>
    <col min="13573" max="13824" width="9" style="163"/>
    <col min="13825" max="13825" width="41.75" style="163" customWidth="1"/>
    <col min="13826" max="13828" width="15" style="163" customWidth="1"/>
    <col min="13829" max="14080" width="9" style="163"/>
    <col min="14081" max="14081" width="41.75" style="163" customWidth="1"/>
    <col min="14082" max="14084" width="15" style="163" customWidth="1"/>
    <col min="14085" max="14336" width="9" style="163"/>
    <col min="14337" max="14337" width="41.75" style="163" customWidth="1"/>
    <col min="14338" max="14340" width="15" style="163" customWidth="1"/>
    <col min="14341" max="14592" width="9" style="163"/>
    <col min="14593" max="14593" width="41.75" style="163" customWidth="1"/>
    <col min="14594" max="14596" width="15" style="163" customWidth="1"/>
    <col min="14597" max="14848" width="9" style="163"/>
    <col min="14849" max="14849" width="41.75" style="163" customWidth="1"/>
    <col min="14850" max="14852" width="15" style="163" customWidth="1"/>
    <col min="14853" max="15104" width="9" style="163"/>
    <col min="15105" max="15105" width="41.75" style="163" customWidth="1"/>
    <col min="15106" max="15108" width="15" style="163" customWidth="1"/>
    <col min="15109" max="15360" width="9" style="163"/>
    <col min="15361" max="15361" width="41.75" style="163" customWidth="1"/>
    <col min="15362" max="15364" width="15" style="163" customWidth="1"/>
    <col min="15365" max="15616" width="9" style="163"/>
    <col min="15617" max="15617" width="41.75" style="163" customWidth="1"/>
    <col min="15618" max="15620" width="15" style="163" customWidth="1"/>
    <col min="15621" max="15872" width="9" style="163"/>
    <col min="15873" max="15873" width="41.75" style="163" customWidth="1"/>
    <col min="15874" max="15876" width="15" style="163" customWidth="1"/>
    <col min="15877" max="16128" width="9" style="163"/>
    <col min="16129" max="16129" width="41.75" style="163" customWidth="1"/>
    <col min="16130" max="16132" width="15" style="163" customWidth="1"/>
    <col min="16133" max="16384" width="9" style="163"/>
  </cols>
  <sheetData>
    <row r="1" spans="1:4" ht="33.75" customHeight="1">
      <c r="A1" s="162" t="s">
        <v>842</v>
      </c>
    </row>
    <row r="2" spans="1:4" ht="33.75" customHeight="1">
      <c r="A2" s="311" t="s">
        <v>843</v>
      </c>
      <c r="B2" s="311"/>
      <c r="C2" s="311"/>
      <c r="D2" s="311"/>
    </row>
    <row r="3" spans="1:4" ht="33.75" customHeight="1">
      <c r="D3" s="164" t="s">
        <v>88</v>
      </c>
    </row>
    <row r="4" spans="1:4" s="166" customFormat="1" ht="33.75" customHeight="1">
      <c r="A4" s="171" t="s">
        <v>89</v>
      </c>
      <c r="B4" s="171" t="s">
        <v>736</v>
      </c>
      <c r="C4" s="171" t="s">
        <v>737</v>
      </c>
      <c r="D4" s="171" t="s">
        <v>738</v>
      </c>
    </row>
    <row r="5" spans="1:4" s="169" customFormat="1" ht="33.75" customHeight="1">
      <c r="A5" s="167" t="s">
        <v>844</v>
      </c>
      <c r="B5" s="168"/>
      <c r="C5" s="168"/>
      <c r="D5" s="168"/>
    </row>
    <row r="6" spans="1:4" ht="33.75" customHeight="1">
      <c r="A6" s="243" t="s">
        <v>845</v>
      </c>
      <c r="B6" s="244"/>
      <c r="C6" s="245"/>
      <c r="D6" s="246"/>
    </row>
    <row r="7" spans="1:4" ht="33.75" customHeight="1">
      <c r="A7" s="243" t="s">
        <v>846</v>
      </c>
      <c r="B7" s="244"/>
      <c r="C7" s="227"/>
      <c r="D7" s="246"/>
    </row>
    <row r="8" spans="1:4" ht="33.75" customHeight="1">
      <c r="A8" s="243"/>
      <c r="B8" s="244"/>
      <c r="C8" s="227"/>
      <c r="D8" s="246"/>
    </row>
    <row r="9" spans="1:4" ht="33.75" customHeight="1"/>
  </sheetData>
  <mergeCells count="1">
    <mergeCell ref="A2:D2"/>
  </mergeCells>
  <phoneticPr fontId="1" type="noConversion"/>
  <printOptions horizontalCentered="1"/>
  <pageMargins left="0.35" right="0.31" top="0.71" bottom="0.63" header="0.51" footer="0.5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H63"/>
  <sheetViews>
    <sheetView showZeros="0" workbookViewId="0">
      <selection activeCell="A8" sqref="A8"/>
    </sheetView>
  </sheetViews>
  <sheetFormatPr defaultRowHeight="14.25"/>
  <cols>
    <col min="1" max="1" width="37.25" style="261" customWidth="1"/>
    <col min="2" max="3" width="15.375" style="259" customWidth="1"/>
    <col min="4" max="4" width="15.375" style="279" customWidth="1"/>
    <col min="5" max="5" width="9.875" style="261" customWidth="1"/>
    <col min="6" max="256" width="9" style="261"/>
    <col min="257" max="257" width="37.25" style="261" customWidth="1"/>
    <col min="258" max="260" width="15.375" style="261" customWidth="1"/>
    <col min="261" max="261" width="9.875" style="261" customWidth="1"/>
    <col min="262" max="512" width="9" style="261"/>
    <col min="513" max="513" width="37.25" style="261" customWidth="1"/>
    <col min="514" max="516" width="15.375" style="261" customWidth="1"/>
    <col min="517" max="517" width="9.875" style="261" customWidth="1"/>
    <col min="518" max="768" width="9" style="261"/>
    <col min="769" max="769" width="37.25" style="261" customWidth="1"/>
    <col min="770" max="772" width="15.375" style="261" customWidth="1"/>
    <col min="773" max="773" width="9.875" style="261" customWidth="1"/>
    <col min="774" max="1024" width="9" style="261"/>
    <col min="1025" max="1025" width="37.25" style="261" customWidth="1"/>
    <col min="1026" max="1028" width="15.375" style="261" customWidth="1"/>
    <col min="1029" max="1029" width="9.875" style="261" customWidth="1"/>
    <col min="1030" max="1280" width="9" style="261"/>
    <col min="1281" max="1281" width="37.25" style="261" customWidth="1"/>
    <col min="1282" max="1284" width="15.375" style="261" customWidth="1"/>
    <col min="1285" max="1285" width="9.875" style="261" customWidth="1"/>
    <col min="1286" max="1536" width="9" style="261"/>
    <col min="1537" max="1537" width="37.25" style="261" customWidth="1"/>
    <col min="1538" max="1540" width="15.375" style="261" customWidth="1"/>
    <col min="1541" max="1541" width="9.875" style="261" customWidth="1"/>
    <col min="1542" max="1792" width="9" style="261"/>
    <col min="1793" max="1793" width="37.25" style="261" customWidth="1"/>
    <col min="1794" max="1796" width="15.375" style="261" customWidth="1"/>
    <col min="1797" max="1797" width="9.875" style="261" customWidth="1"/>
    <col min="1798" max="2048" width="9" style="261"/>
    <col min="2049" max="2049" width="37.25" style="261" customWidth="1"/>
    <col min="2050" max="2052" width="15.375" style="261" customWidth="1"/>
    <col min="2053" max="2053" width="9.875" style="261" customWidth="1"/>
    <col min="2054" max="2304" width="9" style="261"/>
    <col min="2305" max="2305" width="37.25" style="261" customWidth="1"/>
    <col min="2306" max="2308" width="15.375" style="261" customWidth="1"/>
    <col min="2309" max="2309" width="9.875" style="261" customWidth="1"/>
    <col min="2310" max="2560" width="9" style="261"/>
    <col min="2561" max="2561" width="37.25" style="261" customWidth="1"/>
    <col min="2562" max="2564" width="15.375" style="261" customWidth="1"/>
    <col min="2565" max="2565" width="9.875" style="261" customWidth="1"/>
    <col min="2566" max="2816" width="9" style="261"/>
    <col min="2817" max="2817" width="37.25" style="261" customWidth="1"/>
    <col min="2818" max="2820" width="15.375" style="261" customWidth="1"/>
    <col min="2821" max="2821" width="9.875" style="261" customWidth="1"/>
    <col min="2822" max="3072" width="9" style="261"/>
    <col min="3073" max="3073" width="37.25" style="261" customWidth="1"/>
    <col min="3074" max="3076" width="15.375" style="261" customWidth="1"/>
    <col min="3077" max="3077" width="9.875" style="261" customWidth="1"/>
    <col min="3078" max="3328" width="9" style="261"/>
    <col min="3329" max="3329" width="37.25" style="261" customWidth="1"/>
    <col min="3330" max="3332" width="15.375" style="261" customWidth="1"/>
    <col min="3333" max="3333" width="9.875" style="261" customWidth="1"/>
    <col min="3334" max="3584" width="9" style="261"/>
    <col min="3585" max="3585" width="37.25" style="261" customWidth="1"/>
    <col min="3586" max="3588" width="15.375" style="261" customWidth="1"/>
    <col min="3589" max="3589" width="9.875" style="261" customWidth="1"/>
    <col min="3590" max="3840" width="9" style="261"/>
    <col min="3841" max="3841" width="37.25" style="261" customWidth="1"/>
    <col min="3842" max="3844" width="15.375" style="261" customWidth="1"/>
    <col min="3845" max="3845" width="9.875" style="261" customWidth="1"/>
    <col min="3846" max="4096" width="9" style="261"/>
    <col min="4097" max="4097" width="37.25" style="261" customWidth="1"/>
    <col min="4098" max="4100" width="15.375" style="261" customWidth="1"/>
    <col min="4101" max="4101" width="9.875" style="261" customWidth="1"/>
    <col min="4102" max="4352" width="9" style="261"/>
    <col min="4353" max="4353" width="37.25" style="261" customWidth="1"/>
    <col min="4354" max="4356" width="15.375" style="261" customWidth="1"/>
    <col min="4357" max="4357" width="9.875" style="261" customWidth="1"/>
    <col min="4358" max="4608" width="9" style="261"/>
    <col min="4609" max="4609" width="37.25" style="261" customWidth="1"/>
    <col min="4610" max="4612" width="15.375" style="261" customWidth="1"/>
    <col min="4613" max="4613" width="9.875" style="261" customWidth="1"/>
    <col min="4614" max="4864" width="9" style="261"/>
    <col min="4865" max="4865" width="37.25" style="261" customWidth="1"/>
    <col min="4866" max="4868" width="15.375" style="261" customWidth="1"/>
    <col min="4869" max="4869" width="9.875" style="261" customWidth="1"/>
    <col min="4870" max="5120" width="9" style="261"/>
    <col min="5121" max="5121" width="37.25" style="261" customWidth="1"/>
    <col min="5122" max="5124" width="15.375" style="261" customWidth="1"/>
    <col min="5125" max="5125" width="9.875" style="261" customWidth="1"/>
    <col min="5126" max="5376" width="9" style="261"/>
    <col min="5377" max="5377" width="37.25" style="261" customWidth="1"/>
    <col min="5378" max="5380" width="15.375" style="261" customWidth="1"/>
    <col min="5381" max="5381" width="9.875" style="261" customWidth="1"/>
    <col min="5382" max="5632" width="9" style="261"/>
    <col min="5633" max="5633" width="37.25" style="261" customWidth="1"/>
    <col min="5634" max="5636" width="15.375" style="261" customWidth="1"/>
    <col min="5637" max="5637" width="9.875" style="261" customWidth="1"/>
    <col min="5638" max="5888" width="9" style="261"/>
    <col min="5889" max="5889" width="37.25" style="261" customWidth="1"/>
    <col min="5890" max="5892" width="15.375" style="261" customWidth="1"/>
    <col min="5893" max="5893" width="9.875" style="261" customWidth="1"/>
    <col min="5894" max="6144" width="9" style="261"/>
    <col min="6145" max="6145" width="37.25" style="261" customWidth="1"/>
    <col min="6146" max="6148" width="15.375" style="261" customWidth="1"/>
    <col min="6149" max="6149" width="9.875" style="261" customWidth="1"/>
    <col min="6150" max="6400" width="9" style="261"/>
    <col min="6401" max="6401" width="37.25" style="261" customWidth="1"/>
    <col min="6402" max="6404" width="15.375" style="261" customWidth="1"/>
    <col min="6405" max="6405" width="9.875" style="261" customWidth="1"/>
    <col min="6406" max="6656" width="9" style="261"/>
    <col min="6657" max="6657" width="37.25" style="261" customWidth="1"/>
    <col min="6658" max="6660" width="15.375" style="261" customWidth="1"/>
    <col min="6661" max="6661" width="9.875" style="261" customWidth="1"/>
    <col min="6662" max="6912" width="9" style="261"/>
    <col min="6913" max="6913" width="37.25" style="261" customWidth="1"/>
    <col min="6914" max="6916" width="15.375" style="261" customWidth="1"/>
    <col min="6917" max="6917" width="9.875" style="261" customWidth="1"/>
    <col min="6918" max="7168" width="9" style="261"/>
    <col min="7169" max="7169" width="37.25" style="261" customWidth="1"/>
    <col min="7170" max="7172" width="15.375" style="261" customWidth="1"/>
    <col min="7173" max="7173" width="9.875" style="261" customWidth="1"/>
    <col min="7174" max="7424" width="9" style="261"/>
    <col min="7425" max="7425" width="37.25" style="261" customWidth="1"/>
    <col min="7426" max="7428" width="15.375" style="261" customWidth="1"/>
    <col min="7429" max="7429" width="9.875" style="261" customWidth="1"/>
    <col min="7430" max="7680" width="9" style="261"/>
    <col min="7681" max="7681" width="37.25" style="261" customWidth="1"/>
    <col min="7682" max="7684" width="15.375" style="261" customWidth="1"/>
    <col min="7685" max="7685" width="9.875" style="261" customWidth="1"/>
    <col min="7686" max="7936" width="9" style="261"/>
    <col min="7937" max="7937" width="37.25" style="261" customWidth="1"/>
    <col min="7938" max="7940" width="15.375" style="261" customWidth="1"/>
    <col min="7941" max="7941" width="9.875" style="261" customWidth="1"/>
    <col min="7942" max="8192" width="9" style="261"/>
    <col min="8193" max="8193" width="37.25" style="261" customWidth="1"/>
    <col min="8194" max="8196" width="15.375" style="261" customWidth="1"/>
    <col min="8197" max="8197" width="9.875" style="261" customWidth="1"/>
    <col min="8198" max="8448" width="9" style="261"/>
    <col min="8449" max="8449" width="37.25" style="261" customWidth="1"/>
    <col min="8450" max="8452" width="15.375" style="261" customWidth="1"/>
    <col min="8453" max="8453" width="9.875" style="261" customWidth="1"/>
    <col min="8454" max="8704" width="9" style="261"/>
    <col min="8705" max="8705" width="37.25" style="261" customWidth="1"/>
    <col min="8706" max="8708" width="15.375" style="261" customWidth="1"/>
    <col min="8709" max="8709" width="9.875" style="261" customWidth="1"/>
    <col min="8710" max="8960" width="9" style="261"/>
    <col min="8961" max="8961" width="37.25" style="261" customWidth="1"/>
    <col min="8962" max="8964" width="15.375" style="261" customWidth="1"/>
    <col min="8965" max="8965" width="9.875" style="261" customWidth="1"/>
    <col min="8966" max="9216" width="9" style="261"/>
    <col min="9217" max="9217" width="37.25" style="261" customWidth="1"/>
    <col min="9218" max="9220" width="15.375" style="261" customWidth="1"/>
    <col min="9221" max="9221" width="9.875" style="261" customWidth="1"/>
    <col min="9222" max="9472" width="9" style="261"/>
    <col min="9473" max="9473" width="37.25" style="261" customWidth="1"/>
    <col min="9474" max="9476" width="15.375" style="261" customWidth="1"/>
    <col min="9477" max="9477" width="9.875" style="261" customWidth="1"/>
    <col min="9478" max="9728" width="9" style="261"/>
    <col min="9729" max="9729" width="37.25" style="261" customWidth="1"/>
    <col min="9730" max="9732" width="15.375" style="261" customWidth="1"/>
    <col min="9733" max="9733" width="9.875" style="261" customWidth="1"/>
    <col min="9734" max="9984" width="9" style="261"/>
    <col min="9985" max="9985" width="37.25" style="261" customWidth="1"/>
    <col min="9986" max="9988" width="15.375" style="261" customWidth="1"/>
    <col min="9989" max="9989" width="9.875" style="261" customWidth="1"/>
    <col min="9990" max="10240" width="9" style="261"/>
    <col min="10241" max="10241" width="37.25" style="261" customWidth="1"/>
    <col min="10242" max="10244" width="15.375" style="261" customWidth="1"/>
    <col min="10245" max="10245" width="9.875" style="261" customWidth="1"/>
    <col min="10246" max="10496" width="9" style="261"/>
    <col min="10497" max="10497" width="37.25" style="261" customWidth="1"/>
    <col min="10498" max="10500" width="15.375" style="261" customWidth="1"/>
    <col min="10501" max="10501" width="9.875" style="261" customWidth="1"/>
    <col min="10502" max="10752" width="9" style="261"/>
    <col min="10753" max="10753" width="37.25" style="261" customWidth="1"/>
    <col min="10754" max="10756" width="15.375" style="261" customWidth="1"/>
    <col min="10757" max="10757" width="9.875" style="261" customWidth="1"/>
    <col min="10758" max="11008" width="9" style="261"/>
    <col min="11009" max="11009" width="37.25" style="261" customWidth="1"/>
    <col min="11010" max="11012" width="15.375" style="261" customWidth="1"/>
    <col min="11013" max="11013" width="9.875" style="261" customWidth="1"/>
    <col min="11014" max="11264" width="9" style="261"/>
    <col min="11265" max="11265" width="37.25" style="261" customWidth="1"/>
    <col min="11266" max="11268" width="15.375" style="261" customWidth="1"/>
    <col min="11269" max="11269" width="9.875" style="261" customWidth="1"/>
    <col min="11270" max="11520" width="9" style="261"/>
    <col min="11521" max="11521" width="37.25" style="261" customWidth="1"/>
    <col min="11522" max="11524" width="15.375" style="261" customWidth="1"/>
    <col min="11525" max="11525" width="9.875" style="261" customWidth="1"/>
    <col min="11526" max="11776" width="9" style="261"/>
    <col min="11777" max="11777" width="37.25" style="261" customWidth="1"/>
    <col min="11778" max="11780" width="15.375" style="261" customWidth="1"/>
    <col min="11781" max="11781" width="9.875" style="261" customWidth="1"/>
    <col min="11782" max="12032" width="9" style="261"/>
    <col min="12033" max="12033" width="37.25" style="261" customWidth="1"/>
    <col min="12034" max="12036" width="15.375" style="261" customWidth="1"/>
    <col min="12037" max="12037" width="9.875" style="261" customWidth="1"/>
    <col min="12038" max="12288" width="9" style="261"/>
    <col min="12289" max="12289" width="37.25" style="261" customWidth="1"/>
    <col min="12290" max="12292" width="15.375" style="261" customWidth="1"/>
    <col min="12293" max="12293" width="9.875" style="261" customWidth="1"/>
    <col min="12294" max="12544" width="9" style="261"/>
    <col min="12545" max="12545" width="37.25" style="261" customWidth="1"/>
    <col min="12546" max="12548" width="15.375" style="261" customWidth="1"/>
    <col min="12549" max="12549" width="9.875" style="261" customWidth="1"/>
    <col min="12550" max="12800" width="9" style="261"/>
    <col min="12801" max="12801" width="37.25" style="261" customWidth="1"/>
    <col min="12802" max="12804" width="15.375" style="261" customWidth="1"/>
    <col min="12805" max="12805" width="9.875" style="261" customWidth="1"/>
    <col min="12806" max="13056" width="9" style="261"/>
    <col min="13057" max="13057" width="37.25" style="261" customWidth="1"/>
    <col min="13058" max="13060" width="15.375" style="261" customWidth="1"/>
    <col min="13061" max="13061" width="9.875" style="261" customWidth="1"/>
    <col min="13062" max="13312" width="9" style="261"/>
    <col min="13313" max="13313" width="37.25" style="261" customWidth="1"/>
    <col min="13314" max="13316" width="15.375" style="261" customWidth="1"/>
    <col min="13317" max="13317" width="9.875" style="261" customWidth="1"/>
    <col min="13318" max="13568" width="9" style="261"/>
    <col min="13569" max="13569" width="37.25" style="261" customWidth="1"/>
    <col min="13570" max="13572" width="15.375" style="261" customWidth="1"/>
    <col min="13573" max="13573" width="9.875" style="261" customWidth="1"/>
    <col min="13574" max="13824" width="9" style="261"/>
    <col min="13825" max="13825" width="37.25" style="261" customWidth="1"/>
    <col min="13826" max="13828" width="15.375" style="261" customWidth="1"/>
    <col min="13829" max="13829" width="9.875" style="261" customWidth="1"/>
    <col min="13830" max="14080" width="9" style="261"/>
    <col min="14081" max="14081" width="37.25" style="261" customWidth="1"/>
    <col min="14082" max="14084" width="15.375" style="261" customWidth="1"/>
    <col min="14085" max="14085" width="9.875" style="261" customWidth="1"/>
    <col min="14086" max="14336" width="9" style="261"/>
    <col min="14337" max="14337" width="37.25" style="261" customWidth="1"/>
    <col min="14338" max="14340" width="15.375" style="261" customWidth="1"/>
    <col min="14341" max="14341" width="9.875" style="261" customWidth="1"/>
    <col min="14342" max="14592" width="9" style="261"/>
    <col min="14593" max="14593" width="37.25" style="261" customWidth="1"/>
    <col min="14594" max="14596" width="15.375" style="261" customWidth="1"/>
    <col min="14597" max="14597" width="9.875" style="261" customWidth="1"/>
    <col min="14598" max="14848" width="9" style="261"/>
    <col min="14849" max="14849" width="37.25" style="261" customWidth="1"/>
    <col min="14850" max="14852" width="15.375" style="261" customWidth="1"/>
    <col min="14853" max="14853" width="9.875" style="261" customWidth="1"/>
    <col min="14854" max="15104" width="9" style="261"/>
    <col min="15105" max="15105" width="37.25" style="261" customWidth="1"/>
    <col min="15106" max="15108" width="15.375" style="261" customWidth="1"/>
    <col min="15109" max="15109" width="9.875" style="261" customWidth="1"/>
    <col min="15110" max="15360" width="9" style="261"/>
    <col min="15361" max="15361" width="37.25" style="261" customWidth="1"/>
    <col min="15362" max="15364" width="15.375" style="261" customWidth="1"/>
    <col min="15365" max="15365" width="9.875" style="261" customWidth="1"/>
    <col min="15366" max="15616" width="9" style="261"/>
    <col min="15617" max="15617" width="37.25" style="261" customWidth="1"/>
    <col min="15618" max="15620" width="15.375" style="261" customWidth="1"/>
    <col min="15621" max="15621" width="9.875" style="261" customWidth="1"/>
    <col min="15622" max="15872" width="9" style="261"/>
    <col min="15873" max="15873" width="37.25" style="261" customWidth="1"/>
    <col min="15874" max="15876" width="15.375" style="261" customWidth="1"/>
    <col min="15877" max="15877" width="9.875" style="261" customWidth="1"/>
    <col min="15878" max="16128" width="9" style="261"/>
    <col min="16129" max="16129" width="37.25" style="261" customWidth="1"/>
    <col min="16130" max="16132" width="15.375" style="261" customWidth="1"/>
    <col min="16133" max="16133" width="9.875" style="261" customWidth="1"/>
    <col min="16134" max="16384" width="9" style="261"/>
  </cols>
  <sheetData>
    <row r="1" spans="1:8" ht="30" customHeight="1">
      <c r="A1" s="258" t="s">
        <v>847</v>
      </c>
      <c r="D1" s="260"/>
      <c r="E1" s="259"/>
      <c r="F1" s="259"/>
      <c r="G1" s="259"/>
      <c r="H1" s="259"/>
    </row>
    <row r="2" spans="1:8" ht="42" customHeight="1">
      <c r="A2" s="328" t="s">
        <v>185</v>
      </c>
      <c r="B2" s="328"/>
      <c r="C2" s="328"/>
      <c r="D2" s="328"/>
      <c r="E2" s="259"/>
      <c r="F2" s="259"/>
      <c r="G2" s="259"/>
      <c r="H2" s="259"/>
    </row>
    <row r="3" spans="1:8" ht="27" customHeight="1">
      <c r="A3" s="262"/>
      <c r="B3" s="263"/>
      <c r="C3" s="263"/>
      <c r="D3" s="264" t="s">
        <v>88</v>
      </c>
      <c r="E3" s="259"/>
      <c r="F3" s="259"/>
      <c r="G3" s="259"/>
      <c r="H3" s="259"/>
    </row>
    <row r="4" spans="1:8" ht="27" customHeight="1">
      <c r="A4" s="265" t="s">
        <v>89</v>
      </c>
      <c r="B4" s="265" t="s">
        <v>90</v>
      </c>
      <c r="C4" s="265" t="s">
        <v>200</v>
      </c>
      <c r="D4" s="265" t="s">
        <v>91</v>
      </c>
      <c r="E4" s="259"/>
      <c r="F4" s="259"/>
      <c r="G4" s="259"/>
      <c r="H4" s="259"/>
    </row>
    <row r="5" spans="1:8" ht="27" customHeight="1">
      <c r="A5" s="266" t="s">
        <v>92</v>
      </c>
      <c r="B5" s="265">
        <v>10028</v>
      </c>
      <c r="C5" s="265">
        <v>9982</v>
      </c>
      <c r="D5" s="267">
        <f>C5/B5*100</f>
        <v>99.541284403669721</v>
      </c>
      <c r="E5" s="259"/>
      <c r="F5" s="259"/>
      <c r="G5" s="259"/>
      <c r="H5" s="259"/>
    </row>
    <row r="6" spans="1:8" ht="27" customHeight="1">
      <c r="A6" s="266" t="s">
        <v>93</v>
      </c>
      <c r="B6" s="265">
        <v>2759</v>
      </c>
      <c r="C6" s="265">
        <v>2704</v>
      </c>
      <c r="D6" s="267">
        <f t="shared" ref="D6:D18" si="0">C6/B6*100</f>
        <v>98.006524102935842</v>
      </c>
      <c r="E6" s="259"/>
      <c r="F6" s="259"/>
      <c r="G6" s="259"/>
      <c r="H6" s="259"/>
    </row>
    <row r="7" spans="1:8" ht="27" customHeight="1">
      <c r="A7" s="266" t="s">
        <v>94</v>
      </c>
      <c r="B7" s="265">
        <v>7262</v>
      </c>
      <c r="C7" s="265">
        <v>7259</v>
      </c>
      <c r="D7" s="267">
        <f t="shared" si="0"/>
        <v>99.958689066372898</v>
      </c>
      <c r="E7" s="259"/>
      <c r="F7" s="259"/>
      <c r="G7" s="259"/>
      <c r="H7" s="259"/>
    </row>
    <row r="8" spans="1:8" ht="27" customHeight="1">
      <c r="A8" s="266" t="s">
        <v>95</v>
      </c>
      <c r="B8" s="265">
        <v>7</v>
      </c>
      <c r="C8" s="265">
        <v>19</v>
      </c>
      <c r="D8" s="267">
        <f t="shared" si="0"/>
        <v>271.42857142857144</v>
      </c>
      <c r="E8" s="259"/>
      <c r="F8" s="259"/>
      <c r="G8" s="259"/>
      <c r="H8" s="259"/>
    </row>
    <row r="9" spans="1:8" ht="27" customHeight="1">
      <c r="A9" s="266" t="s">
        <v>96</v>
      </c>
      <c r="B9" s="265">
        <v>4675</v>
      </c>
      <c r="C9" s="265">
        <v>5725</v>
      </c>
      <c r="D9" s="267">
        <f t="shared" si="0"/>
        <v>122.45989304812835</v>
      </c>
      <c r="E9" s="259"/>
      <c r="F9" s="259"/>
      <c r="G9" s="259"/>
      <c r="H9" s="259"/>
    </row>
    <row r="10" spans="1:8" ht="27" customHeight="1">
      <c r="A10" s="266" t="s">
        <v>93</v>
      </c>
      <c r="B10" s="265">
        <v>797</v>
      </c>
      <c r="C10" s="265">
        <v>958</v>
      </c>
      <c r="D10" s="267">
        <f t="shared" si="0"/>
        <v>120.20075282308657</v>
      </c>
      <c r="E10" s="259"/>
      <c r="F10" s="259"/>
      <c r="G10" s="259"/>
      <c r="H10" s="259"/>
    </row>
    <row r="11" spans="1:8" ht="27" customHeight="1">
      <c r="A11" s="266" t="s">
        <v>94</v>
      </c>
      <c r="B11" s="265">
        <v>3638</v>
      </c>
      <c r="C11" s="265">
        <v>4146</v>
      </c>
      <c r="D11" s="267">
        <f t="shared" si="0"/>
        <v>113.96371632765256</v>
      </c>
      <c r="E11" s="259"/>
      <c r="F11" s="259"/>
      <c r="G11" s="259"/>
      <c r="H11" s="259"/>
    </row>
    <row r="12" spans="1:8" ht="27" customHeight="1">
      <c r="A12" s="266" t="s">
        <v>95</v>
      </c>
      <c r="B12" s="265">
        <v>240</v>
      </c>
      <c r="C12" s="265">
        <v>602</v>
      </c>
      <c r="D12" s="267">
        <f t="shared" si="0"/>
        <v>250.83333333333334</v>
      </c>
      <c r="E12" s="259"/>
      <c r="F12" s="259"/>
      <c r="G12" s="259"/>
      <c r="H12" s="259"/>
    </row>
    <row r="13" spans="1:8" ht="27" customHeight="1">
      <c r="A13" s="268" t="s">
        <v>97</v>
      </c>
      <c r="B13" s="265"/>
      <c r="C13" s="265">
        <v>11</v>
      </c>
      <c r="D13" s="267"/>
      <c r="E13" s="259"/>
      <c r="F13" s="259"/>
      <c r="G13" s="259"/>
      <c r="H13" s="259"/>
    </row>
    <row r="14" spans="1:8" ht="27" customHeight="1">
      <c r="A14" s="266" t="s">
        <v>98</v>
      </c>
      <c r="B14" s="265"/>
      <c r="C14" s="265">
        <v>8</v>
      </c>
      <c r="D14" s="267"/>
      <c r="E14" s="259"/>
      <c r="F14" s="259"/>
      <c r="G14" s="259"/>
      <c r="H14" s="259"/>
    </row>
    <row r="15" spans="1:8" ht="27" customHeight="1">
      <c r="A15" s="266" t="s">
        <v>99</v>
      </c>
      <c r="B15" s="265">
        <v>13833</v>
      </c>
      <c r="C15" s="265">
        <v>15491</v>
      </c>
      <c r="D15" s="267">
        <f t="shared" si="0"/>
        <v>111.98583098387913</v>
      </c>
      <c r="E15" s="259"/>
      <c r="F15" s="259"/>
      <c r="G15" s="259"/>
      <c r="H15" s="259"/>
    </row>
    <row r="16" spans="1:8" ht="27" customHeight="1">
      <c r="A16" s="266" t="s">
        <v>100</v>
      </c>
      <c r="B16" s="265">
        <v>9313</v>
      </c>
      <c r="C16" s="265">
        <v>9484</v>
      </c>
      <c r="D16" s="267">
        <f t="shared" si="0"/>
        <v>101.8361430258778</v>
      </c>
      <c r="E16" s="259"/>
      <c r="F16" s="259"/>
      <c r="G16" s="259"/>
      <c r="H16" s="259"/>
    </row>
    <row r="17" spans="1:8" ht="27" customHeight="1">
      <c r="A17" s="266" t="s">
        <v>101</v>
      </c>
      <c r="B17" s="265">
        <v>4500</v>
      </c>
      <c r="C17" s="265">
        <v>5827</v>
      </c>
      <c r="D17" s="267">
        <f t="shared" si="0"/>
        <v>129.48888888888891</v>
      </c>
      <c r="E17" s="259"/>
      <c r="F17" s="259"/>
      <c r="G17" s="259"/>
      <c r="H17" s="259"/>
    </row>
    <row r="18" spans="1:8" ht="27" customHeight="1">
      <c r="A18" s="266" t="s">
        <v>95</v>
      </c>
      <c r="B18" s="265">
        <v>20</v>
      </c>
      <c r="C18" s="265">
        <v>180</v>
      </c>
      <c r="D18" s="267">
        <f t="shared" si="0"/>
        <v>900</v>
      </c>
      <c r="E18" s="259"/>
      <c r="F18" s="259"/>
      <c r="G18" s="259"/>
      <c r="H18" s="259"/>
    </row>
    <row r="19" spans="1:8" ht="27" customHeight="1">
      <c r="A19" s="266"/>
      <c r="B19" s="265"/>
      <c r="C19" s="265"/>
      <c r="D19" s="267"/>
      <c r="E19" s="259"/>
      <c r="F19" s="259"/>
      <c r="G19" s="259"/>
      <c r="H19" s="259"/>
    </row>
    <row r="20" spans="1:8" s="273" customFormat="1" ht="27" customHeight="1">
      <c r="A20" s="269" t="s">
        <v>102</v>
      </c>
      <c r="B20" s="270">
        <f>B5+B9+B15</f>
        <v>28536</v>
      </c>
      <c r="C20" s="270">
        <f>C5+C9+C15</f>
        <v>31198</v>
      </c>
      <c r="D20" s="271">
        <f t="shared" ref="D20:D25" si="1">C20/B20*100</f>
        <v>109.32856742360526</v>
      </c>
      <c r="E20" s="272"/>
      <c r="F20" s="272"/>
      <c r="G20" s="272"/>
      <c r="H20" s="272"/>
    </row>
    <row r="21" spans="1:8" s="273" customFormat="1" ht="27" customHeight="1">
      <c r="A21" s="274" t="s">
        <v>103</v>
      </c>
      <c r="B21" s="275">
        <f>B22+B23+B24</f>
        <v>22342</v>
      </c>
      <c r="C21" s="275">
        <f>C22+C23+C24</f>
        <v>20641</v>
      </c>
      <c r="D21" s="276">
        <f t="shared" si="1"/>
        <v>92.386536567899029</v>
      </c>
      <c r="E21" s="272"/>
      <c r="F21" s="272"/>
      <c r="G21" s="272"/>
      <c r="H21" s="272"/>
    </row>
    <row r="22" spans="1:8" ht="27" customHeight="1">
      <c r="A22" s="266" t="s">
        <v>104</v>
      </c>
      <c r="B22" s="265">
        <v>1427</v>
      </c>
      <c r="C22" s="265">
        <v>957</v>
      </c>
      <c r="D22" s="276">
        <f t="shared" si="1"/>
        <v>67.06377014716189</v>
      </c>
      <c r="E22" s="259"/>
      <c r="F22" s="259"/>
      <c r="G22" s="259"/>
      <c r="H22" s="259"/>
    </row>
    <row r="23" spans="1:8" ht="27" customHeight="1">
      <c r="A23" s="266" t="s">
        <v>105</v>
      </c>
      <c r="B23" s="265">
        <v>10180</v>
      </c>
      <c r="C23" s="265">
        <v>11918</v>
      </c>
      <c r="D23" s="276">
        <f t="shared" si="1"/>
        <v>117.07269155206286</v>
      </c>
      <c r="E23" s="259"/>
      <c r="F23" s="259"/>
      <c r="G23" s="259"/>
      <c r="H23" s="259"/>
    </row>
    <row r="24" spans="1:8" ht="27" customHeight="1">
      <c r="A24" s="266" t="s">
        <v>106</v>
      </c>
      <c r="B24" s="265">
        <v>10735</v>
      </c>
      <c r="C24" s="265">
        <v>7766</v>
      </c>
      <c r="D24" s="276">
        <f t="shared" si="1"/>
        <v>72.342803912435954</v>
      </c>
      <c r="E24" s="259"/>
      <c r="F24" s="259"/>
      <c r="G24" s="259"/>
      <c r="H24" s="259"/>
    </row>
    <row r="25" spans="1:8" s="278" customFormat="1" ht="27" customHeight="1">
      <c r="A25" s="269" t="s">
        <v>107</v>
      </c>
      <c r="B25" s="270">
        <f>B20+B21</f>
        <v>50878</v>
      </c>
      <c r="C25" s="270">
        <f>C20+C21</f>
        <v>51839</v>
      </c>
      <c r="D25" s="271">
        <f t="shared" si="1"/>
        <v>101.88883210818037</v>
      </c>
      <c r="E25" s="277"/>
      <c r="F25" s="277"/>
      <c r="G25" s="277"/>
      <c r="H25" s="277"/>
    </row>
    <row r="26" spans="1:8">
      <c r="A26" s="259"/>
      <c r="D26" s="260"/>
      <c r="E26" s="259"/>
      <c r="F26" s="259"/>
      <c r="G26" s="259"/>
      <c r="H26" s="259"/>
    </row>
    <row r="27" spans="1:8">
      <c r="A27" s="259"/>
      <c r="D27" s="260"/>
      <c r="E27" s="259"/>
      <c r="F27" s="259"/>
      <c r="G27" s="259"/>
      <c r="H27" s="259"/>
    </row>
    <row r="28" spans="1:8">
      <c r="A28" s="259"/>
      <c r="D28" s="260"/>
      <c r="E28" s="259"/>
      <c r="F28" s="259"/>
      <c r="G28" s="259"/>
      <c r="H28" s="259"/>
    </row>
    <row r="29" spans="1:8">
      <c r="A29" s="259"/>
      <c r="D29" s="260"/>
      <c r="E29" s="259"/>
      <c r="F29" s="259"/>
      <c r="G29" s="259"/>
      <c r="H29" s="259"/>
    </row>
    <row r="30" spans="1:8">
      <c r="A30" s="259"/>
      <c r="D30" s="260"/>
      <c r="E30" s="259"/>
      <c r="F30" s="259"/>
      <c r="G30" s="259"/>
      <c r="H30" s="259"/>
    </row>
    <row r="31" spans="1:8">
      <c r="A31" s="259"/>
      <c r="D31" s="260"/>
      <c r="E31" s="259"/>
      <c r="F31" s="259"/>
      <c r="G31" s="259"/>
      <c r="H31" s="259"/>
    </row>
    <row r="32" spans="1:8">
      <c r="A32" s="259"/>
      <c r="D32" s="260"/>
      <c r="E32" s="259"/>
      <c r="F32" s="259"/>
      <c r="G32" s="259"/>
      <c r="H32" s="259"/>
    </row>
    <row r="33" spans="1:8">
      <c r="A33" s="259"/>
      <c r="D33" s="260"/>
      <c r="E33" s="259"/>
      <c r="F33" s="259"/>
      <c r="G33" s="259"/>
      <c r="H33" s="259"/>
    </row>
    <row r="34" spans="1:8">
      <c r="A34" s="259"/>
      <c r="D34" s="260"/>
      <c r="E34" s="259"/>
      <c r="F34" s="259"/>
      <c r="G34" s="259"/>
      <c r="H34" s="259"/>
    </row>
    <row r="35" spans="1:8">
      <c r="A35" s="259"/>
      <c r="D35" s="260"/>
      <c r="E35" s="259"/>
      <c r="F35" s="259"/>
      <c r="G35" s="259"/>
      <c r="H35" s="259"/>
    </row>
    <row r="36" spans="1:8">
      <c r="A36" s="259"/>
      <c r="D36" s="260"/>
      <c r="E36" s="259"/>
      <c r="F36" s="259"/>
      <c r="G36" s="259"/>
      <c r="H36" s="259"/>
    </row>
    <row r="37" spans="1:8">
      <c r="A37" s="259"/>
      <c r="D37" s="260"/>
      <c r="E37" s="259"/>
      <c r="F37" s="259"/>
      <c r="G37" s="259"/>
      <c r="H37" s="259"/>
    </row>
    <row r="38" spans="1:8">
      <c r="A38" s="259"/>
      <c r="D38" s="260"/>
      <c r="E38" s="259"/>
      <c r="F38" s="259"/>
      <c r="G38" s="259"/>
      <c r="H38" s="259"/>
    </row>
    <row r="39" spans="1:8">
      <c r="A39" s="259"/>
      <c r="D39" s="260"/>
      <c r="E39" s="259"/>
      <c r="F39" s="259"/>
      <c r="G39" s="259"/>
      <c r="H39" s="259"/>
    </row>
    <row r="40" spans="1:8">
      <c r="A40" s="259"/>
      <c r="D40" s="260"/>
      <c r="E40" s="259"/>
      <c r="F40" s="259"/>
      <c r="G40" s="259"/>
      <c r="H40" s="259"/>
    </row>
    <row r="41" spans="1:8">
      <c r="A41" s="259"/>
      <c r="D41" s="260"/>
      <c r="E41" s="259"/>
      <c r="F41" s="259"/>
      <c r="G41" s="259"/>
      <c r="H41" s="259"/>
    </row>
    <row r="42" spans="1:8">
      <c r="A42" s="259"/>
      <c r="D42" s="260"/>
      <c r="E42" s="259"/>
      <c r="F42" s="259"/>
      <c r="G42" s="259"/>
      <c r="H42" s="259"/>
    </row>
    <row r="43" spans="1:8">
      <c r="A43" s="259"/>
      <c r="D43" s="260"/>
      <c r="E43" s="259"/>
      <c r="F43" s="259"/>
      <c r="G43" s="259"/>
      <c r="H43" s="259"/>
    </row>
    <row r="44" spans="1:8">
      <c r="A44" s="259"/>
      <c r="D44" s="260"/>
      <c r="E44" s="259"/>
      <c r="F44" s="259"/>
      <c r="G44" s="259"/>
      <c r="H44" s="259"/>
    </row>
    <row r="45" spans="1:8">
      <c r="A45" s="259"/>
      <c r="D45" s="260"/>
      <c r="E45" s="259"/>
      <c r="F45" s="259"/>
      <c r="G45" s="259"/>
      <c r="H45" s="259"/>
    </row>
    <row r="46" spans="1:8">
      <c r="A46" s="259"/>
      <c r="D46" s="260"/>
      <c r="E46" s="259"/>
      <c r="F46" s="259"/>
      <c r="G46" s="259"/>
      <c r="H46" s="259"/>
    </row>
    <row r="47" spans="1:8">
      <c r="A47" s="259"/>
      <c r="D47" s="260"/>
      <c r="E47" s="259"/>
      <c r="F47" s="259"/>
      <c r="G47" s="259"/>
      <c r="H47" s="259"/>
    </row>
    <row r="48" spans="1:8">
      <c r="A48" s="259"/>
      <c r="D48" s="260"/>
      <c r="E48" s="259"/>
      <c r="F48" s="259"/>
      <c r="G48" s="259"/>
      <c r="H48" s="259"/>
    </row>
    <row r="49" spans="1:8">
      <c r="A49" s="259"/>
      <c r="D49" s="260"/>
      <c r="E49" s="259"/>
      <c r="F49" s="259"/>
      <c r="G49" s="259"/>
      <c r="H49" s="259"/>
    </row>
    <row r="50" spans="1:8">
      <c r="A50" s="259"/>
      <c r="D50" s="260"/>
      <c r="E50" s="259"/>
      <c r="F50" s="259"/>
      <c r="G50" s="259"/>
      <c r="H50" s="259"/>
    </row>
    <row r="51" spans="1:8">
      <c r="A51" s="259"/>
      <c r="D51" s="260"/>
      <c r="E51" s="259"/>
      <c r="F51" s="259"/>
      <c r="G51" s="259"/>
      <c r="H51" s="259"/>
    </row>
    <row r="52" spans="1:8">
      <c r="A52" s="259"/>
      <c r="D52" s="260"/>
      <c r="E52" s="259"/>
      <c r="F52" s="259"/>
      <c r="G52" s="259"/>
      <c r="H52" s="259"/>
    </row>
    <row r="53" spans="1:8">
      <c r="A53" s="259"/>
      <c r="D53" s="260"/>
      <c r="E53" s="259"/>
      <c r="F53" s="259"/>
      <c r="G53" s="259"/>
      <c r="H53" s="259"/>
    </row>
    <row r="54" spans="1:8">
      <c r="A54" s="259"/>
      <c r="D54" s="260"/>
      <c r="E54" s="259"/>
      <c r="F54" s="259"/>
      <c r="G54" s="259"/>
      <c r="H54" s="259"/>
    </row>
    <row r="55" spans="1:8">
      <c r="A55" s="259"/>
      <c r="D55" s="260"/>
      <c r="E55" s="259"/>
      <c r="F55" s="259"/>
      <c r="G55" s="259"/>
      <c r="H55" s="259"/>
    </row>
    <row r="56" spans="1:8">
      <c r="A56" s="259"/>
      <c r="D56" s="260"/>
      <c r="E56" s="259"/>
      <c r="F56" s="259"/>
      <c r="G56" s="259"/>
      <c r="H56" s="259"/>
    </row>
    <row r="57" spans="1:8">
      <c r="A57" s="259"/>
      <c r="D57" s="260"/>
      <c r="E57" s="259"/>
      <c r="F57" s="259"/>
      <c r="G57" s="259"/>
      <c r="H57" s="259"/>
    </row>
    <row r="58" spans="1:8">
      <c r="A58" s="259"/>
      <c r="D58" s="260"/>
      <c r="E58" s="259"/>
      <c r="F58" s="259"/>
      <c r="G58" s="259"/>
      <c r="H58" s="259"/>
    </row>
    <row r="59" spans="1:8">
      <c r="A59" s="259"/>
      <c r="D59" s="260"/>
      <c r="E59" s="259"/>
      <c r="F59" s="259"/>
      <c r="G59" s="259"/>
      <c r="H59" s="259"/>
    </row>
    <row r="60" spans="1:8">
      <c r="A60" s="259"/>
      <c r="D60" s="260"/>
      <c r="E60" s="259"/>
      <c r="F60" s="259"/>
      <c r="G60" s="259"/>
      <c r="H60" s="259"/>
    </row>
    <row r="61" spans="1:8">
      <c r="A61" s="259"/>
      <c r="D61" s="260"/>
      <c r="E61" s="259"/>
      <c r="F61" s="259"/>
      <c r="G61" s="259"/>
      <c r="H61" s="259"/>
    </row>
    <row r="62" spans="1:8">
      <c r="A62" s="259"/>
      <c r="D62" s="260"/>
      <c r="E62" s="259"/>
      <c r="F62" s="259"/>
      <c r="G62" s="259"/>
      <c r="H62" s="259"/>
    </row>
    <row r="63" spans="1:8">
      <c r="A63" s="259"/>
      <c r="D63" s="260"/>
      <c r="E63" s="259"/>
      <c r="F63" s="259"/>
      <c r="G63" s="259"/>
      <c r="H63" s="259"/>
    </row>
  </sheetData>
  <mergeCells count="1">
    <mergeCell ref="A2:D2"/>
  </mergeCells>
  <phoneticPr fontId="1" type="noConversion"/>
  <printOptions horizontalCentered="1"/>
  <pageMargins left="0.39" right="0.39" top="0.98" bottom="0.79" header="0.24" footer="0.51"/>
  <pageSetup paperSize="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H90"/>
  <sheetViews>
    <sheetView showZeros="0" workbookViewId="0">
      <selection activeCell="A8" sqref="A8"/>
    </sheetView>
  </sheetViews>
  <sheetFormatPr defaultRowHeight="14.25"/>
  <cols>
    <col min="1" max="1" width="42" style="287" customWidth="1"/>
    <col min="2" max="4" width="14.75" style="261" customWidth="1"/>
    <col min="5" max="5" width="9.875" style="261" customWidth="1"/>
    <col min="6" max="256" width="9" style="261"/>
    <col min="257" max="257" width="42" style="261" customWidth="1"/>
    <col min="258" max="260" width="14.75" style="261" customWidth="1"/>
    <col min="261" max="261" width="9.875" style="261" customWidth="1"/>
    <col min="262" max="512" width="9" style="261"/>
    <col min="513" max="513" width="42" style="261" customWidth="1"/>
    <col min="514" max="516" width="14.75" style="261" customWidth="1"/>
    <col min="517" max="517" width="9.875" style="261" customWidth="1"/>
    <col min="518" max="768" width="9" style="261"/>
    <col min="769" max="769" width="42" style="261" customWidth="1"/>
    <col min="770" max="772" width="14.75" style="261" customWidth="1"/>
    <col min="773" max="773" width="9.875" style="261" customWidth="1"/>
    <col min="774" max="1024" width="9" style="261"/>
    <col min="1025" max="1025" width="42" style="261" customWidth="1"/>
    <col min="1026" max="1028" width="14.75" style="261" customWidth="1"/>
    <col min="1029" max="1029" width="9.875" style="261" customWidth="1"/>
    <col min="1030" max="1280" width="9" style="261"/>
    <col min="1281" max="1281" width="42" style="261" customWidth="1"/>
    <col min="1282" max="1284" width="14.75" style="261" customWidth="1"/>
    <col min="1285" max="1285" width="9.875" style="261" customWidth="1"/>
    <col min="1286" max="1536" width="9" style="261"/>
    <col min="1537" max="1537" width="42" style="261" customWidth="1"/>
    <col min="1538" max="1540" width="14.75" style="261" customWidth="1"/>
    <col min="1541" max="1541" width="9.875" style="261" customWidth="1"/>
    <col min="1542" max="1792" width="9" style="261"/>
    <col min="1793" max="1793" width="42" style="261" customWidth="1"/>
    <col min="1794" max="1796" width="14.75" style="261" customWidth="1"/>
    <col min="1797" max="1797" width="9.875" style="261" customWidth="1"/>
    <col min="1798" max="2048" width="9" style="261"/>
    <col min="2049" max="2049" width="42" style="261" customWidth="1"/>
    <col min="2050" max="2052" width="14.75" style="261" customWidth="1"/>
    <col min="2053" max="2053" width="9.875" style="261" customWidth="1"/>
    <col min="2054" max="2304" width="9" style="261"/>
    <col min="2305" max="2305" width="42" style="261" customWidth="1"/>
    <col min="2306" max="2308" width="14.75" style="261" customWidth="1"/>
    <col min="2309" max="2309" width="9.875" style="261" customWidth="1"/>
    <col min="2310" max="2560" width="9" style="261"/>
    <col min="2561" max="2561" width="42" style="261" customWidth="1"/>
    <col min="2562" max="2564" width="14.75" style="261" customWidth="1"/>
    <col min="2565" max="2565" width="9.875" style="261" customWidth="1"/>
    <col min="2566" max="2816" width="9" style="261"/>
    <col min="2817" max="2817" width="42" style="261" customWidth="1"/>
    <col min="2818" max="2820" width="14.75" style="261" customWidth="1"/>
    <col min="2821" max="2821" width="9.875" style="261" customWidth="1"/>
    <col min="2822" max="3072" width="9" style="261"/>
    <col min="3073" max="3073" width="42" style="261" customWidth="1"/>
    <col min="3074" max="3076" width="14.75" style="261" customWidth="1"/>
    <col min="3077" max="3077" width="9.875" style="261" customWidth="1"/>
    <col min="3078" max="3328" width="9" style="261"/>
    <col min="3329" max="3329" width="42" style="261" customWidth="1"/>
    <col min="3330" max="3332" width="14.75" style="261" customWidth="1"/>
    <col min="3333" max="3333" width="9.875" style="261" customWidth="1"/>
    <col min="3334" max="3584" width="9" style="261"/>
    <col min="3585" max="3585" width="42" style="261" customWidth="1"/>
    <col min="3586" max="3588" width="14.75" style="261" customWidth="1"/>
    <col min="3589" max="3589" width="9.875" style="261" customWidth="1"/>
    <col min="3590" max="3840" width="9" style="261"/>
    <col min="3841" max="3841" width="42" style="261" customWidth="1"/>
    <col min="3842" max="3844" width="14.75" style="261" customWidth="1"/>
    <col min="3845" max="3845" width="9.875" style="261" customWidth="1"/>
    <col min="3846" max="4096" width="9" style="261"/>
    <col min="4097" max="4097" width="42" style="261" customWidth="1"/>
    <col min="4098" max="4100" width="14.75" style="261" customWidth="1"/>
    <col min="4101" max="4101" width="9.875" style="261" customWidth="1"/>
    <col min="4102" max="4352" width="9" style="261"/>
    <col min="4353" max="4353" width="42" style="261" customWidth="1"/>
    <col min="4354" max="4356" width="14.75" style="261" customWidth="1"/>
    <col min="4357" max="4357" width="9.875" style="261" customWidth="1"/>
    <col min="4358" max="4608" width="9" style="261"/>
    <col min="4609" max="4609" width="42" style="261" customWidth="1"/>
    <col min="4610" max="4612" width="14.75" style="261" customWidth="1"/>
    <col min="4613" max="4613" width="9.875" style="261" customWidth="1"/>
    <col min="4614" max="4864" width="9" style="261"/>
    <col min="4865" max="4865" width="42" style="261" customWidth="1"/>
    <col min="4866" max="4868" width="14.75" style="261" customWidth="1"/>
    <col min="4869" max="4869" width="9.875" style="261" customWidth="1"/>
    <col min="4870" max="5120" width="9" style="261"/>
    <col min="5121" max="5121" width="42" style="261" customWidth="1"/>
    <col min="5122" max="5124" width="14.75" style="261" customWidth="1"/>
    <col min="5125" max="5125" width="9.875" style="261" customWidth="1"/>
    <col min="5126" max="5376" width="9" style="261"/>
    <col min="5377" max="5377" width="42" style="261" customWidth="1"/>
    <col min="5378" max="5380" width="14.75" style="261" customWidth="1"/>
    <col min="5381" max="5381" width="9.875" style="261" customWidth="1"/>
    <col min="5382" max="5632" width="9" style="261"/>
    <col min="5633" max="5633" width="42" style="261" customWidth="1"/>
    <col min="5634" max="5636" width="14.75" style="261" customWidth="1"/>
    <col min="5637" max="5637" width="9.875" style="261" customWidth="1"/>
    <col min="5638" max="5888" width="9" style="261"/>
    <col min="5889" max="5889" width="42" style="261" customWidth="1"/>
    <col min="5890" max="5892" width="14.75" style="261" customWidth="1"/>
    <col min="5893" max="5893" width="9.875" style="261" customWidth="1"/>
    <col min="5894" max="6144" width="9" style="261"/>
    <col min="6145" max="6145" width="42" style="261" customWidth="1"/>
    <col min="6146" max="6148" width="14.75" style="261" customWidth="1"/>
    <col min="6149" max="6149" width="9.875" style="261" customWidth="1"/>
    <col min="6150" max="6400" width="9" style="261"/>
    <col min="6401" max="6401" width="42" style="261" customWidth="1"/>
    <col min="6402" max="6404" width="14.75" style="261" customWidth="1"/>
    <col min="6405" max="6405" width="9.875" style="261" customWidth="1"/>
    <col min="6406" max="6656" width="9" style="261"/>
    <col min="6657" max="6657" width="42" style="261" customWidth="1"/>
    <col min="6658" max="6660" width="14.75" style="261" customWidth="1"/>
    <col min="6661" max="6661" width="9.875" style="261" customWidth="1"/>
    <col min="6662" max="6912" width="9" style="261"/>
    <col min="6913" max="6913" width="42" style="261" customWidth="1"/>
    <col min="6914" max="6916" width="14.75" style="261" customWidth="1"/>
    <col min="6917" max="6917" width="9.875" style="261" customWidth="1"/>
    <col min="6918" max="7168" width="9" style="261"/>
    <col min="7169" max="7169" width="42" style="261" customWidth="1"/>
    <col min="7170" max="7172" width="14.75" style="261" customWidth="1"/>
    <col min="7173" max="7173" width="9.875" style="261" customWidth="1"/>
    <col min="7174" max="7424" width="9" style="261"/>
    <col min="7425" max="7425" width="42" style="261" customWidth="1"/>
    <col min="7426" max="7428" width="14.75" style="261" customWidth="1"/>
    <col min="7429" max="7429" width="9.875" style="261" customWidth="1"/>
    <col min="7430" max="7680" width="9" style="261"/>
    <col min="7681" max="7681" width="42" style="261" customWidth="1"/>
    <col min="7682" max="7684" width="14.75" style="261" customWidth="1"/>
    <col min="7685" max="7685" width="9.875" style="261" customWidth="1"/>
    <col min="7686" max="7936" width="9" style="261"/>
    <col min="7937" max="7937" width="42" style="261" customWidth="1"/>
    <col min="7938" max="7940" width="14.75" style="261" customWidth="1"/>
    <col min="7941" max="7941" width="9.875" style="261" customWidth="1"/>
    <col min="7942" max="8192" width="9" style="261"/>
    <col min="8193" max="8193" width="42" style="261" customWidth="1"/>
    <col min="8194" max="8196" width="14.75" style="261" customWidth="1"/>
    <col min="8197" max="8197" width="9.875" style="261" customWidth="1"/>
    <col min="8198" max="8448" width="9" style="261"/>
    <col min="8449" max="8449" width="42" style="261" customWidth="1"/>
    <col min="8450" max="8452" width="14.75" style="261" customWidth="1"/>
    <col min="8453" max="8453" width="9.875" style="261" customWidth="1"/>
    <col min="8454" max="8704" width="9" style="261"/>
    <col min="8705" max="8705" width="42" style="261" customWidth="1"/>
    <col min="8706" max="8708" width="14.75" style="261" customWidth="1"/>
    <col min="8709" max="8709" width="9.875" style="261" customWidth="1"/>
    <col min="8710" max="8960" width="9" style="261"/>
    <col min="8961" max="8961" width="42" style="261" customWidth="1"/>
    <col min="8962" max="8964" width="14.75" style="261" customWidth="1"/>
    <col min="8965" max="8965" width="9.875" style="261" customWidth="1"/>
    <col min="8966" max="9216" width="9" style="261"/>
    <col min="9217" max="9217" width="42" style="261" customWidth="1"/>
    <col min="9218" max="9220" width="14.75" style="261" customWidth="1"/>
    <col min="9221" max="9221" width="9.875" style="261" customWidth="1"/>
    <col min="9222" max="9472" width="9" style="261"/>
    <col min="9473" max="9473" width="42" style="261" customWidth="1"/>
    <col min="9474" max="9476" width="14.75" style="261" customWidth="1"/>
    <col min="9477" max="9477" width="9.875" style="261" customWidth="1"/>
    <col min="9478" max="9728" width="9" style="261"/>
    <col min="9729" max="9729" width="42" style="261" customWidth="1"/>
    <col min="9730" max="9732" width="14.75" style="261" customWidth="1"/>
    <col min="9733" max="9733" width="9.875" style="261" customWidth="1"/>
    <col min="9734" max="9984" width="9" style="261"/>
    <col min="9985" max="9985" width="42" style="261" customWidth="1"/>
    <col min="9986" max="9988" width="14.75" style="261" customWidth="1"/>
    <col min="9989" max="9989" width="9.875" style="261" customWidth="1"/>
    <col min="9990" max="10240" width="9" style="261"/>
    <col min="10241" max="10241" width="42" style="261" customWidth="1"/>
    <col min="10242" max="10244" width="14.75" style="261" customWidth="1"/>
    <col min="10245" max="10245" width="9.875" style="261" customWidth="1"/>
    <col min="10246" max="10496" width="9" style="261"/>
    <col min="10497" max="10497" width="42" style="261" customWidth="1"/>
    <col min="10498" max="10500" width="14.75" style="261" customWidth="1"/>
    <col min="10501" max="10501" width="9.875" style="261" customWidth="1"/>
    <col min="10502" max="10752" width="9" style="261"/>
    <col min="10753" max="10753" width="42" style="261" customWidth="1"/>
    <col min="10754" max="10756" width="14.75" style="261" customWidth="1"/>
    <col min="10757" max="10757" width="9.875" style="261" customWidth="1"/>
    <col min="10758" max="11008" width="9" style="261"/>
    <col min="11009" max="11009" width="42" style="261" customWidth="1"/>
    <col min="11010" max="11012" width="14.75" style="261" customWidth="1"/>
    <col min="11013" max="11013" width="9.875" style="261" customWidth="1"/>
    <col min="11014" max="11264" width="9" style="261"/>
    <col min="11265" max="11265" width="42" style="261" customWidth="1"/>
    <col min="11266" max="11268" width="14.75" style="261" customWidth="1"/>
    <col min="11269" max="11269" width="9.875" style="261" customWidth="1"/>
    <col min="11270" max="11520" width="9" style="261"/>
    <col min="11521" max="11521" width="42" style="261" customWidth="1"/>
    <col min="11522" max="11524" width="14.75" style="261" customWidth="1"/>
    <col min="11525" max="11525" width="9.875" style="261" customWidth="1"/>
    <col min="11526" max="11776" width="9" style="261"/>
    <col min="11777" max="11777" width="42" style="261" customWidth="1"/>
    <col min="11778" max="11780" width="14.75" style="261" customWidth="1"/>
    <col min="11781" max="11781" width="9.875" style="261" customWidth="1"/>
    <col min="11782" max="12032" width="9" style="261"/>
    <col min="12033" max="12033" width="42" style="261" customWidth="1"/>
    <col min="12034" max="12036" width="14.75" style="261" customWidth="1"/>
    <col min="12037" max="12037" width="9.875" style="261" customWidth="1"/>
    <col min="12038" max="12288" width="9" style="261"/>
    <col min="12289" max="12289" width="42" style="261" customWidth="1"/>
    <col min="12290" max="12292" width="14.75" style="261" customWidth="1"/>
    <col min="12293" max="12293" width="9.875" style="261" customWidth="1"/>
    <col min="12294" max="12544" width="9" style="261"/>
    <col min="12545" max="12545" width="42" style="261" customWidth="1"/>
    <col min="12546" max="12548" width="14.75" style="261" customWidth="1"/>
    <col min="12549" max="12549" width="9.875" style="261" customWidth="1"/>
    <col min="12550" max="12800" width="9" style="261"/>
    <col min="12801" max="12801" width="42" style="261" customWidth="1"/>
    <col min="12802" max="12804" width="14.75" style="261" customWidth="1"/>
    <col min="12805" max="12805" width="9.875" style="261" customWidth="1"/>
    <col min="12806" max="13056" width="9" style="261"/>
    <col min="13057" max="13057" width="42" style="261" customWidth="1"/>
    <col min="13058" max="13060" width="14.75" style="261" customWidth="1"/>
    <col min="13061" max="13061" width="9.875" style="261" customWidth="1"/>
    <col min="13062" max="13312" width="9" style="261"/>
    <col min="13313" max="13313" width="42" style="261" customWidth="1"/>
    <col min="13314" max="13316" width="14.75" style="261" customWidth="1"/>
    <col min="13317" max="13317" width="9.875" style="261" customWidth="1"/>
    <col min="13318" max="13568" width="9" style="261"/>
    <col min="13569" max="13569" width="42" style="261" customWidth="1"/>
    <col min="13570" max="13572" width="14.75" style="261" customWidth="1"/>
    <col min="13573" max="13573" width="9.875" style="261" customWidth="1"/>
    <col min="13574" max="13824" width="9" style="261"/>
    <col min="13825" max="13825" width="42" style="261" customWidth="1"/>
    <col min="13826" max="13828" width="14.75" style="261" customWidth="1"/>
    <col min="13829" max="13829" width="9.875" style="261" customWidth="1"/>
    <col min="13830" max="14080" width="9" style="261"/>
    <col min="14081" max="14081" width="42" style="261" customWidth="1"/>
    <col min="14082" max="14084" width="14.75" style="261" customWidth="1"/>
    <col min="14085" max="14085" width="9.875" style="261" customWidth="1"/>
    <col min="14086" max="14336" width="9" style="261"/>
    <col min="14337" max="14337" width="42" style="261" customWidth="1"/>
    <col min="14338" max="14340" width="14.75" style="261" customWidth="1"/>
    <col min="14341" max="14341" width="9.875" style="261" customWidth="1"/>
    <col min="14342" max="14592" width="9" style="261"/>
    <col min="14593" max="14593" width="42" style="261" customWidth="1"/>
    <col min="14594" max="14596" width="14.75" style="261" customWidth="1"/>
    <col min="14597" max="14597" width="9.875" style="261" customWidth="1"/>
    <col min="14598" max="14848" width="9" style="261"/>
    <col min="14849" max="14849" width="42" style="261" customWidth="1"/>
    <col min="14850" max="14852" width="14.75" style="261" customWidth="1"/>
    <col min="14853" max="14853" width="9.875" style="261" customWidth="1"/>
    <col min="14854" max="15104" width="9" style="261"/>
    <col min="15105" max="15105" width="42" style="261" customWidth="1"/>
    <col min="15106" max="15108" width="14.75" style="261" customWidth="1"/>
    <col min="15109" max="15109" width="9.875" style="261" customWidth="1"/>
    <col min="15110" max="15360" width="9" style="261"/>
    <col min="15361" max="15361" width="42" style="261" customWidth="1"/>
    <col min="15362" max="15364" width="14.75" style="261" customWidth="1"/>
    <col min="15365" max="15365" width="9.875" style="261" customWidth="1"/>
    <col min="15366" max="15616" width="9" style="261"/>
    <col min="15617" max="15617" width="42" style="261" customWidth="1"/>
    <col min="15618" max="15620" width="14.75" style="261" customWidth="1"/>
    <col min="15621" max="15621" width="9.875" style="261" customWidth="1"/>
    <col min="15622" max="15872" width="9" style="261"/>
    <col min="15873" max="15873" width="42" style="261" customWidth="1"/>
    <col min="15874" max="15876" width="14.75" style="261" customWidth="1"/>
    <col min="15877" max="15877" width="9.875" style="261" customWidth="1"/>
    <col min="15878" max="16128" width="9" style="261"/>
    <col min="16129" max="16129" width="42" style="261" customWidth="1"/>
    <col min="16130" max="16132" width="14.75" style="261" customWidth="1"/>
    <col min="16133" max="16133" width="9.875" style="261" customWidth="1"/>
    <col min="16134" max="16384" width="9" style="261"/>
  </cols>
  <sheetData>
    <row r="1" spans="1:8">
      <c r="A1" s="258" t="s">
        <v>848</v>
      </c>
      <c r="B1" s="259"/>
      <c r="C1" s="259"/>
      <c r="D1" s="260"/>
      <c r="E1" s="259"/>
      <c r="F1" s="259"/>
      <c r="G1" s="259"/>
      <c r="H1" s="259"/>
    </row>
    <row r="2" spans="1:8" ht="30" customHeight="1">
      <c r="A2" s="328" t="s">
        <v>849</v>
      </c>
      <c r="B2" s="328"/>
      <c r="C2" s="328"/>
      <c r="D2" s="328"/>
      <c r="E2" s="259"/>
      <c r="F2" s="259"/>
      <c r="G2" s="259"/>
      <c r="H2" s="259"/>
    </row>
    <row r="3" spans="1:8" ht="30.75" customHeight="1">
      <c r="A3" s="280"/>
      <c r="B3" s="329"/>
      <c r="C3" s="329"/>
      <c r="D3" s="264" t="s">
        <v>88</v>
      </c>
      <c r="E3" s="259"/>
      <c r="F3" s="259"/>
      <c r="G3" s="259"/>
      <c r="H3" s="259"/>
    </row>
    <row r="4" spans="1:8" ht="30.75" customHeight="1">
      <c r="A4" s="265" t="s">
        <v>89</v>
      </c>
      <c r="B4" s="265" t="s">
        <v>90</v>
      </c>
      <c r="C4" s="265" t="s">
        <v>200</v>
      </c>
      <c r="D4" s="265" t="s">
        <v>91</v>
      </c>
      <c r="E4" s="259"/>
      <c r="F4" s="259"/>
      <c r="G4" s="259"/>
      <c r="H4" s="259"/>
    </row>
    <row r="5" spans="1:8" ht="30.75" customHeight="1">
      <c r="A5" s="281" t="s">
        <v>108</v>
      </c>
      <c r="B5" s="282">
        <v>9441</v>
      </c>
      <c r="C5" s="282">
        <v>10717</v>
      </c>
      <c r="D5" s="267">
        <f>C5/B5*100</f>
        <v>113.5155174240017</v>
      </c>
      <c r="E5" s="259"/>
      <c r="F5" s="259"/>
      <c r="G5" s="259"/>
      <c r="H5" s="259"/>
    </row>
    <row r="6" spans="1:8" ht="30.75" customHeight="1">
      <c r="A6" s="281" t="s">
        <v>109</v>
      </c>
      <c r="B6" s="282">
        <v>8569</v>
      </c>
      <c r="C6" s="282"/>
      <c r="D6" s="267"/>
      <c r="E6" s="259"/>
      <c r="F6" s="259"/>
      <c r="G6" s="259"/>
      <c r="H6" s="259"/>
    </row>
    <row r="7" spans="1:8" ht="30.75" customHeight="1">
      <c r="A7" s="281" t="s">
        <v>110</v>
      </c>
      <c r="B7" s="265">
        <v>872</v>
      </c>
      <c r="C7" s="265"/>
      <c r="D7" s="267"/>
      <c r="E7" s="259"/>
      <c r="F7" s="259"/>
      <c r="G7" s="259"/>
      <c r="H7" s="259"/>
    </row>
    <row r="8" spans="1:8" ht="30.75" customHeight="1">
      <c r="A8" s="281" t="s">
        <v>111</v>
      </c>
      <c r="B8" s="265"/>
      <c r="C8" s="265"/>
      <c r="D8" s="267"/>
      <c r="E8" s="259"/>
      <c r="F8" s="259"/>
      <c r="G8" s="259"/>
      <c r="H8" s="259"/>
    </row>
    <row r="9" spans="1:8" ht="30.75" customHeight="1">
      <c r="A9" s="281" t="s">
        <v>112</v>
      </c>
      <c r="B9" s="265">
        <v>3574</v>
      </c>
      <c r="C9" s="265">
        <v>4002</v>
      </c>
      <c r="D9" s="267">
        <f>C9/B9*100</f>
        <v>111.97537772803581</v>
      </c>
      <c r="E9" s="259"/>
      <c r="F9" s="259"/>
      <c r="G9" s="259"/>
      <c r="H9" s="259"/>
    </row>
    <row r="10" spans="1:8" ht="30.75" customHeight="1">
      <c r="A10" s="281" t="s">
        <v>113</v>
      </c>
      <c r="B10" s="265">
        <v>3268</v>
      </c>
      <c r="C10" s="265"/>
      <c r="D10" s="267"/>
      <c r="E10" s="259"/>
      <c r="F10" s="259"/>
      <c r="G10" s="259"/>
      <c r="H10" s="259"/>
    </row>
    <row r="11" spans="1:8" ht="30.75" customHeight="1">
      <c r="A11" s="281" t="s">
        <v>114</v>
      </c>
      <c r="B11" s="265">
        <v>218</v>
      </c>
      <c r="C11" s="265"/>
      <c r="D11" s="267"/>
      <c r="E11" s="259"/>
      <c r="F11" s="259"/>
      <c r="G11" s="259"/>
      <c r="H11" s="259"/>
    </row>
    <row r="12" spans="1:8" ht="30.75" customHeight="1">
      <c r="A12" s="281" t="s">
        <v>115</v>
      </c>
      <c r="B12" s="265">
        <v>88</v>
      </c>
      <c r="C12" s="265"/>
      <c r="D12" s="267"/>
      <c r="E12" s="259"/>
      <c r="F12" s="259"/>
      <c r="G12" s="259"/>
      <c r="H12" s="259"/>
    </row>
    <row r="13" spans="1:8" ht="30.75" customHeight="1">
      <c r="A13" s="281" t="s">
        <v>116</v>
      </c>
      <c r="B13" s="265"/>
      <c r="C13" s="265"/>
      <c r="D13" s="267"/>
      <c r="E13" s="259"/>
      <c r="F13" s="259"/>
      <c r="G13" s="259"/>
      <c r="H13" s="259"/>
    </row>
    <row r="14" spans="1:8" ht="30.75" customHeight="1">
      <c r="A14" s="281" t="s">
        <v>117</v>
      </c>
      <c r="B14" s="265">
        <v>13203</v>
      </c>
      <c r="C14" s="265">
        <v>18460</v>
      </c>
      <c r="D14" s="267">
        <f>C14/B14*100</f>
        <v>139.81670832386578</v>
      </c>
      <c r="E14" s="259"/>
      <c r="F14" s="259"/>
      <c r="G14" s="259"/>
      <c r="H14" s="259"/>
    </row>
    <row r="15" spans="1:8" ht="30.75" customHeight="1">
      <c r="A15" s="281" t="s">
        <v>118</v>
      </c>
      <c r="B15" s="265"/>
      <c r="C15" s="265"/>
      <c r="D15" s="267"/>
      <c r="E15" s="259"/>
      <c r="F15" s="259"/>
      <c r="G15" s="259"/>
      <c r="H15" s="259"/>
    </row>
    <row r="16" spans="1:8" ht="30.75" customHeight="1">
      <c r="A16" s="281" t="s">
        <v>119</v>
      </c>
      <c r="B16" s="265"/>
      <c r="C16" s="265"/>
      <c r="D16" s="267"/>
      <c r="E16" s="259"/>
      <c r="F16" s="259"/>
      <c r="G16" s="259"/>
      <c r="H16" s="259"/>
    </row>
    <row r="17" spans="1:8" ht="30.75" customHeight="1">
      <c r="A17" s="266"/>
      <c r="B17" s="265"/>
      <c r="C17" s="265"/>
      <c r="D17" s="267"/>
      <c r="E17" s="259"/>
      <c r="F17" s="259"/>
      <c r="G17" s="259"/>
      <c r="H17" s="259"/>
    </row>
    <row r="18" spans="1:8" s="273" customFormat="1" ht="30.75" customHeight="1">
      <c r="A18" s="269" t="s">
        <v>120</v>
      </c>
      <c r="B18" s="275">
        <f>B5+B9+B14</f>
        <v>26218</v>
      </c>
      <c r="C18" s="275">
        <f>C5+C9+C14</f>
        <v>33179</v>
      </c>
      <c r="D18" s="283">
        <f t="shared" ref="D18:D23" si="0">C18/B18*100</f>
        <v>126.55046151498969</v>
      </c>
      <c r="E18" s="272"/>
      <c r="F18" s="272"/>
      <c r="G18" s="272"/>
      <c r="H18" s="272"/>
    </row>
    <row r="19" spans="1:8" s="273" customFormat="1" ht="30.75" customHeight="1">
      <c r="A19" s="274" t="s">
        <v>121</v>
      </c>
      <c r="B19" s="275">
        <f>B20+B21+B22</f>
        <v>24660</v>
      </c>
      <c r="C19" s="275">
        <v>20641</v>
      </c>
      <c r="D19" s="283">
        <f t="shared" si="0"/>
        <v>83.702351987023519</v>
      </c>
      <c r="E19" s="272"/>
      <c r="F19" s="272"/>
      <c r="G19" s="272"/>
      <c r="H19" s="272"/>
    </row>
    <row r="20" spans="1:8" ht="30.75" customHeight="1">
      <c r="A20" s="266" t="s">
        <v>104</v>
      </c>
      <c r="B20" s="265">
        <v>2014</v>
      </c>
      <c r="C20" s="265">
        <v>957</v>
      </c>
      <c r="D20" s="276">
        <f t="shared" si="0"/>
        <v>47.517378351539222</v>
      </c>
      <c r="E20" s="259"/>
      <c r="F20" s="259"/>
      <c r="G20" s="259"/>
      <c r="H20" s="259"/>
    </row>
    <row r="21" spans="1:8" ht="30.75" customHeight="1">
      <c r="A21" s="266" t="s">
        <v>105</v>
      </c>
      <c r="B21" s="265">
        <v>11281</v>
      </c>
      <c r="C21" s="265">
        <v>11918</v>
      </c>
      <c r="D21" s="276">
        <f t="shared" si="0"/>
        <v>105.64666252991756</v>
      </c>
      <c r="E21" s="259"/>
      <c r="F21" s="259"/>
      <c r="G21" s="259"/>
      <c r="H21" s="259"/>
    </row>
    <row r="22" spans="1:8" ht="30.75" customHeight="1">
      <c r="A22" s="266" t="s">
        <v>106</v>
      </c>
      <c r="B22" s="265">
        <v>11365</v>
      </c>
      <c r="C22" s="265">
        <v>7766</v>
      </c>
      <c r="D22" s="276">
        <f t="shared" si="0"/>
        <v>68.332600087989434</v>
      </c>
      <c r="E22" s="259"/>
      <c r="F22" s="259"/>
      <c r="G22" s="259"/>
      <c r="H22" s="259"/>
    </row>
    <row r="23" spans="1:8" s="278" customFormat="1" ht="30.75" customHeight="1">
      <c r="A23" s="269" t="s">
        <v>122</v>
      </c>
      <c r="B23" s="270">
        <f>B18+B19</f>
        <v>50878</v>
      </c>
      <c r="C23" s="270">
        <f>C18+C19</f>
        <v>53820</v>
      </c>
      <c r="D23" s="283">
        <f t="shared" si="0"/>
        <v>105.78246000235858</v>
      </c>
      <c r="E23" s="277"/>
      <c r="F23" s="277"/>
      <c r="G23" s="277"/>
      <c r="H23" s="277"/>
    </row>
    <row r="24" spans="1:8">
      <c r="A24" s="284"/>
      <c r="B24" s="259"/>
      <c r="C24" s="259"/>
      <c r="D24" s="285"/>
      <c r="E24" s="259"/>
      <c r="F24" s="259"/>
      <c r="G24" s="259"/>
      <c r="H24" s="259"/>
    </row>
    <row r="25" spans="1:8">
      <c r="A25" s="284"/>
      <c r="B25" s="259"/>
      <c r="C25" s="259"/>
      <c r="D25" s="259"/>
      <c r="E25" s="259"/>
      <c r="F25" s="259"/>
      <c r="G25" s="259"/>
      <c r="H25" s="259"/>
    </row>
    <row r="26" spans="1:8">
      <c r="A26" s="284"/>
      <c r="B26" s="259"/>
      <c r="C26" s="259"/>
      <c r="D26" s="259"/>
      <c r="E26" s="259"/>
      <c r="F26" s="259"/>
      <c r="G26" s="259"/>
      <c r="H26" s="259"/>
    </row>
    <row r="27" spans="1:8">
      <c r="A27" s="284"/>
      <c r="B27" s="259"/>
      <c r="C27" s="259"/>
      <c r="D27" s="259"/>
      <c r="E27" s="259"/>
      <c r="F27" s="259"/>
      <c r="G27" s="259"/>
      <c r="H27" s="259"/>
    </row>
    <row r="28" spans="1:8">
      <c r="A28" s="284"/>
      <c r="B28" s="259"/>
      <c r="C28" s="259"/>
      <c r="D28" s="259"/>
      <c r="E28" s="259"/>
      <c r="F28" s="259"/>
      <c r="G28" s="259"/>
      <c r="H28" s="259"/>
    </row>
    <row r="29" spans="1:8">
      <c r="A29" s="284"/>
      <c r="B29" s="259"/>
      <c r="C29" s="259"/>
      <c r="D29" s="259"/>
      <c r="E29" s="259"/>
      <c r="F29" s="259"/>
      <c r="G29" s="259"/>
      <c r="H29" s="259"/>
    </row>
    <row r="30" spans="1:8">
      <c r="A30" s="284"/>
      <c r="B30" s="259"/>
      <c r="C30" s="259"/>
      <c r="D30" s="259"/>
      <c r="E30" s="259"/>
      <c r="F30" s="259"/>
      <c r="G30" s="259"/>
      <c r="H30" s="259"/>
    </row>
    <row r="31" spans="1:8">
      <c r="A31" s="284"/>
      <c r="B31" s="259"/>
      <c r="C31" s="259"/>
      <c r="D31" s="259"/>
      <c r="E31" s="259"/>
      <c r="F31" s="259"/>
      <c r="G31" s="259"/>
      <c r="H31" s="259"/>
    </row>
    <row r="32" spans="1:8">
      <c r="A32" s="284"/>
      <c r="B32" s="259"/>
      <c r="C32" s="259"/>
      <c r="D32" s="259"/>
      <c r="E32" s="259"/>
      <c r="F32" s="259"/>
      <c r="G32" s="259"/>
      <c r="H32" s="259"/>
    </row>
    <row r="33" spans="1:8">
      <c r="A33" s="284"/>
      <c r="B33" s="259"/>
      <c r="C33" s="259"/>
      <c r="D33" s="259"/>
      <c r="E33" s="259"/>
      <c r="F33" s="259"/>
      <c r="G33" s="259"/>
      <c r="H33" s="259"/>
    </row>
    <row r="34" spans="1:8">
      <c r="A34" s="284"/>
      <c r="B34" s="259"/>
      <c r="C34" s="259"/>
      <c r="D34" s="259"/>
      <c r="E34" s="259"/>
      <c r="F34" s="259"/>
      <c r="G34" s="259"/>
      <c r="H34" s="259"/>
    </row>
    <row r="35" spans="1:8">
      <c r="A35" s="284"/>
      <c r="B35" s="259"/>
      <c r="C35" s="259"/>
      <c r="D35" s="259"/>
      <c r="E35" s="259"/>
      <c r="F35" s="259"/>
      <c r="G35" s="259"/>
      <c r="H35" s="259"/>
    </row>
    <row r="36" spans="1:8">
      <c r="A36" s="284"/>
      <c r="B36" s="259"/>
      <c r="C36" s="259"/>
      <c r="D36" s="259"/>
      <c r="E36" s="259"/>
      <c r="F36" s="259"/>
      <c r="G36" s="259"/>
      <c r="H36" s="259"/>
    </row>
    <row r="37" spans="1:8">
      <c r="A37" s="284"/>
      <c r="B37" s="259"/>
      <c r="C37" s="259"/>
      <c r="D37" s="259"/>
      <c r="E37" s="259"/>
      <c r="F37" s="259"/>
      <c r="G37" s="259"/>
      <c r="H37" s="259"/>
    </row>
    <row r="38" spans="1:8">
      <c r="A38" s="284"/>
      <c r="B38" s="259"/>
      <c r="C38" s="259"/>
      <c r="D38" s="259"/>
      <c r="E38" s="259"/>
      <c r="F38" s="259"/>
      <c r="G38" s="259"/>
      <c r="H38" s="259"/>
    </row>
    <row r="39" spans="1:8">
      <c r="A39" s="284"/>
      <c r="B39" s="259"/>
      <c r="C39" s="259"/>
      <c r="D39" s="259"/>
      <c r="E39" s="259"/>
      <c r="F39" s="259"/>
      <c r="G39" s="259"/>
      <c r="H39" s="259"/>
    </row>
    <row r="40" spans="1:8">
      <c r="A40" s="284"/>
      <c r="B40" s="259"/>
      <c r="C40" s="259"/>
      <c r="D40" s="259"/>
      <c r="E40" s="259"/>
      <c r="F40" s="259"/>
      <c r="G40" s="259"/>
      <c r="H40" s="259"/>
    </row>
    <row r="41" spans="1:8">
      <c r="A41" s="284"/>
      <c r="B41" s="259"/>
      <c r="C41" s="259"/>
      <c r="D41" s="259"/>
      <c r="E41" s="259"/>
      <c r="F41" s="259"/>
      <c r="G41" s="259"/>
      <c r="H41" s="259"/>
    </row>
    <row r="42" spans="1:8">
      <c r="A42" s="284"/>
      <c r="B42" s="259"/>
      <c r="C42" s="259"/>
      <c r="D42" s="259"/>
      <c r="E42" s="259"/>
      <c r="F42" s="259"/>
      <c r="G42" s="259"/>
      <c r="H42" s="259"/>
    </row>
    <row r="43" spans="1:8">
      <c r="A43" s="284"/>
      <c r="B43" s="259"/>
      <c r="C43" s="259"/>
      <c r="D43" s="259"/>
      <c r="E43" s="259"/>
      <c r="F43" s="259"/>
      <c r="G43" s="259"/>
      <c r="H43" s="259"/>
    </row>
    <row r="44" spans="1:8">
      <c r="A44" s="284"/>
      <c r="B44" s="259"/>
      <c r="C44" s="259"/>
      <c r="D44" s="259"/>
      <c r="E44" s="259"/>
      <c r="F44" s="259"/>
      <c r="G44" s="259"/>
      <c r="H44" s="259"/>
    </row>
    <row r="45" spans="1:8">
      <c r="A45" s="284"/>
      <c r="B45" s="259"/>
      <c r="C45" s="259"/>
      <c r="D45" s="259"/>
      <c r="E45" s="259"/>
      <c r="F45" s="259"/>
      <c r="G45" s="259"/>
      <c r="H45" s="259"/>
    </row>
    <row r="46" spans="1:8">
      <c r="A46" s="284"/>
      <c r="B46" s="259"/>
      <c r="C46" s="259"/>
      <c r="D46" s="259"/>
      <c r="E46" s="259"/>
      <c r="F46" s="259"/>
      <c r="G46" s="259"/>
      <c r="H46" s="259"/>
    </row>
    <row r="47" spans="1:8">
      <c r="A47" s="284"/>
      <c r="B47" s="259"/>
      <c r="C47" s="259"/>
      <c r="D47" s="259"/>
      <c r="E47" s="259"/>
      <c r="F47" s="259"/>
      <c r="G47" s="259"/>
      <c r="H47" s="259"/>
    </row>
    <row r="48" spans="1:8">
      <c r="A48" s="284"/>
      <c r="B48" s="259"/>
      <c r="C48" s="259"/>
      <c r="D48" s="259"/>
      <c r="E48" s="259"/>
      <c r="F48" s="259"/>
      <c r="G48" s="259"/>
      <c r="H48" s="259"/>
    </row>
    <row r="49" spans="1:8">
      <c r="A49" s="284"/>
      <c r="B49" s="259"/>
      <c r="C49" s="259"/>
      <c r="D49" s="259"/>
      <c r="E49" s="259"/>
      <c r="F49" s="259"/>
      <c r="G49" s="259"/>
      <c r="H49" s="259"/>
    </row>
    <row r="50" spans="1:8">
      <c r="A50" s="284"/>
      <c r="B50" s="259"/>
      <c r="C50" s="259"/>
      <c r="D50" s="259"/>
      <c r="E50" s="259"/>
      <c r="F50" s="259"/>
      <c r="G50" s="259"/>
      <c r="H50" s="259"/>
    </row>
    <row r="51" spans="1:8">
      <c r="A51" s="284"/>
      <c r="B51" s="259"/>
      <c r="C51" s="259"/>
      <c r="D51" s="259"/>
      <c r="E51" s="259"/>
      <c r="F51" s="259"/>
      <c r="G51" s="259"/>
      <c r="H51" s="259"/>
    </row>
    <row r="52" spans="1:8">
      <c r="A52" s="284"/>
      <c r="B52" s="259"/>
      <c r="C52" s="259"/>
      <c r="D52" s="259"/>
      <c r="E52" s="259"/>
      <c r="F52" s="259"/>
      <c r="G52" s="259"/>
      <c r="H52" s="259"/>
    </row>
    <row r="53" spans="1:8">
      <c r="A53" s="284"/>
      <c r="B53" s="259"/>
      <c r="C53" s="259"/>
      <c r="D53" s="259"/>
      <c r="E53" s="259"/>
      <c r="F53" s="259"/>
      <c r="G53" s="259"/>
      <c r="H53" s="259"/>
    </row>
    <row r="54" spans="1:8">
      <c r="A54" s="284"/>
      <c r="B54" s="259"/>
      <c r="C54" s="259"/>
      <c r="D54" s="259"/>
      <c r="E54" s="259"/>
      <c r="F54" s="259"/>
      <c r="G54" s="259"/>
      <c r="H54" s="259"/>
    </row>
    <row r="55" spans="1:8">
      <c r="A55" s="284"/>
      <c r="B55" s="259"/>
      <c r="C55" s="259"/>
      <c r="D55" s="259"/>
      <c r="E55" s="259"/>
      <c r="F55" s="259"/>
      <c r="G55" s="259"/>
      <c r="H55" s="259"/>
    </row>
    <row r="56" spans="1:8">
      <c r="A56" s="284"/>
      <c r="B56" s="259"/>
      <c r="C56" s="259"/>
      <c r="D56" s="259"/>
      <c r="E56" s="259"/>
      <c r="F56" s="259"/>
      <c r="G56" s="259"/>
      <c r="H56" s="259"/>
    </row>
    <row r="57" spans="1:8">
      <c r="A57" s="284"/>
      <c r="B57" s="259"/>
      <c r="C57" s="259"/>
      <c r="D57" s="259"/>
      <c r="E57" s="259"/>
      <c r="F57" s="259"/>
      <c r="G57" s="259"/>
      <c r="H57" s="259"/>
    </row>
    <row r="58" spans="1:8">
      <c r="A58" s="284"/>
      <c r="B58" s="259"/>
      <c r="C58" s="259"/>
      <c r="D58" s="259"/>
      <c r="E58" s="259"/>
      <c r="F58" s="259"/>
      <c r="G58" s="259"/>
      <c r="H58" s="259"/>
    </row>
    <row r="59" spans="1:8">
      <c r="A59" s="284"/>
      <c r="B59" s="259"/>
      <c r="C59" s="259"/>
      <c r="D59" s="259"/>
      <c r="E59" s="259"/>
      <c r="F59" s="259"/>
      <c r="G59" s="259"/>
      <c r="H59" s="259"/>
    </row>
    <row r="60" spans="1:8">
      <c r="A60" s="284"/>
      <c r="B60" s="259"/>
      <c r="C60" s="259"/>
      <c r="D60" s="259"/>
      <c r="E60" s="259"/>
      <c r="F60" s="259"/>
      <c r="G60" s="259"/>
      <c r="H60" s="259"/>
    </row>
    <row r="61" spans="1:8">
      <c r="A61" s="284"/>
      <c r="B61" s="259"/>
      <c r="C61" s="259"/>
      <c r="D61" s="259"/>
      <c r="E61" s="259"/>
      <c r="F61" s="259"/>
      <c r="G61" s="259"/>
      <c r="H61" s="259"/>
    </row>
    <row r="90" spans="3:3">
      <c r="C90" s="286" t="s">
        <v>123</v>
      </c>
    </row>
  </sheetData>
  <mergeCells count="2">
    <mergeCell ref="A2:D2"/>
    <mergeCell ref="B3:C3"/>
  </mergeCells>
  <phoneticPr fontId="1" type="noConversion"/>
  <printOptions horizontalCentered="1"/>
  <pageMargins left="0.39" right="0.39" top="0.98" bottom="0.79" header="0.24" footer="0.51"/>
  <pageSetup paperSize="9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G29"/>
  <sheetViews>
    <sheetView workbookViewId="0">
      <selection activeCell="D13" sqref="D13"/>
    </sheetView>
  </sheetViews>
  <sheetFormatPr defaultRowHeight="13.5"/>
  <cols>
    <col min="1" max="1" width="29" style="43" customWidth="1"/>
    <col min="2" max="6" width="10.25" customWidth="1"/>
    <col min="7" max="7" width="8.5" customWidth="1"/>
  </cols>
  <sheetData>
    <row r="1" spans="1:7" ht="19.5" customHeight="1">
      <c r="A1" s="288" t="s">
        <v>850</v>
      </c>
    </row>
    <row r="2" spans="1:7" ht="43.5" customHeight="1">
      <c r="A2" s="330" t="s">
        <v>133</v>
      </c>
      <c r="B2" s="330"/>
      <c r="C2" s="330"/>
      <c r="D2" s="330"/>
      <c r="E2" s="330"/>
      <c r="F2" s="330"/>
      <c r="G2" s="330"/>
    </row>
    <row r="3" spans="1:7" ht="26.1" customHeight="1">
      <c r="A3" s="41"/>
      <c r="B3" s="39"/>
      <c r="C3" s="39"/>
      <c r="D3" s="39"/>
      <c r="E3" s="39"/>
      <c r="F3" s="331" t="s">
        <v>5</v>
      </c>
      <c r="G3" s="331"/>
    </row>
    <row r="4" spans="1:7" ht="26.1" customHeight="1">
      <c r="A4" s="3" t="s">
        <v>0</v>
      </c>
      <c r="B4" s="3" t="s">
        <v>1</v>
      </c>
      <c r="C4" s="3" t="s">
        <v>128</v>
      </c>
      <c r="D4" s="3" t="s">
        <v>129</v>
      </c>
      <c r="E4" s="3" t="s">
        <v>3</v>
      </c>
      <c r="F4" s="3" t="s">
        <v>127</v>
      </c>
      <c r="G4" s="3" t="s">
        <v>4</v>
      </c>
    </row>
    <row r="5" spans="1:7" ht="26.1" customHeight="1">
      <c r="A5" s="42" t="s">
        <v>6</v>
      </c>
      <c r="B5" s="45">
        <v>10200</v>
      </c>
      <c r="C5" s="45">
        <v>5275</v>
      </c>
      <c r="D5" s="45">
        <v>4897</v>
      </c>
      <c r="E5" s="46">
        <f t="shared" ref="E5:E24" si="0">(C5/B5)</f>
        <v>0.51715686274509809</v>
      </c>
      <c r="F5" s="46">
        <f>(C5-D5)/D5</f>
        <v>7.7190116397794564E-2</v>
      </c>
      <c r="G5" s="40"/>
    </row>
    <row r="6" spans="1:7" ht="26.1" customHeight="1">
      <c r="A6" s="38" t="s">
        <v>7</v>
      </c>
      <c r="B6" s="36">
        <v>4800</v>
      </c>
      <c r="C6" s="36">
        <v>2873</v>
      </c>
      <c r="D6" s="36">
        <v>2263</v>
      </c>
      <c r="E6" s="37">
        <f t="shared" si="0"/>
        <v>0.59854166666666664</v>
      </c>
      <c r="F6" s="37">
        <f t="shared" ref="F6:F28" si="1">(C6-D6)/D6</f>
        <v>0.26955368979231109</v>
      </c>
      <c r="G6" s="40"/>
    </row>
    <row r="7" spans="1:7" ht="26.1" customHeight="1">
      <c r="A7" s="38" t="s">
        <v>8</v>
      </c>
      <c r="B7" s="36">
        <v>500</v>
      </c>
      <c r="C7" s="36">
        <v>439</v>
      </c>
      <c r="D7" s="36">
        <v>285</v>
      </c>
      <c r="E7" s="37">
        <f t="shared" si="0"/>
        <v>0.878</v>
      </c>
      <c r="F7" s="37">
        <f t="shared" si="1"/>
        <v>0.54035087719298247</v>
      </c>
      <c r="G7" s="40"/>
    </row>
    <row r="8" spans="1:7" ht="26.1" customHeight="1">
      <c r="A8" s="38" t="s">
        <v>9</v>
      </c>
      <c r="B8" s="36">
        <v>160</v>
      </c>
      <c r="C8" s="36">
        <v>87</v>
      </c>
      <c r="D8" s="36">
        <v>107</v>
      </c>
      <c r="E8" s="37">
        <f t="shared" si="0"/>
        <v>0.54374999999999996</v>
      </c>
      <c r="F8" s="37">
        <f t="shared" si="1"/>
        <v>-0.18691588785046728</v>
      </c>
      <c r="G8" s="40"/>
    </row>
    <row r="9" spans="1:7" ht="26.1" customHeight="1">
      <c r="A9" s="38" t="s">
        <v>10</v>
      </c>
      <c r="B9" s="36">
        <v>350</v>
      </c>
      <c r="C9" s="36">
        <v>101</v>
      </c>
      <c r="D9" s="36">
        <v>71</v>
      </c>
      <c r="E9" s="37">
        <f t="shared" si="0"/>
        <v>0.28857142857142859</v>
      </c>
      <c r="F9" s="37">
        <f t="shared" si="1"/>
        <v>0.42253521126760563</v>
      </c>
      <c r="G9" s="40"/>
    </row>
    <row r="10" spans="1:7" ht="26.1" customHeight="1">
      <c r="A10" s="38" t="s">
        <v>11</v>
      </c>
      <c r="B10" s="36">
        <v>900</v>
      </c>
      <c r="C10" s="36">
        <v>498</v>
      </c>
      <c r="D10" s="36">
        <v>429</v>
      </c>
      <c r="E10" s="37">
        <f t="shared" si="0"/>
        <v>0.55333333333333334</v>
      </c>
      <c r="F10" s="37">
        <f t="shared" si="1"/>
        <v>0.16083916083916083</v>
      </c>
      <c r="G10" s="40"/>
    </row>
    <row r="11" spans="1:7" ht="26.1" customHeight="1">
      <c r="A11" s="38" t="s">
        <v>12</v>
      </c>
      <c r="B11" s="36">
        <v>400</v>
      </c>
      <c r="C11" s="36">
        <v>132</v>
      </c>
      <c r="D11" s="36">
        <v>174</v>
      </c>
      <c r="E11" s="37">
        <f t="shared" si="0"/>
        <v>0.33</v>
      </c>
      <c r="F11" s="37">
        <f t="shared" si="1"/>
        <v>-0.2413793103448276</v>
      </c>
      <c r="G11" s="40"/>
    </row>
    <row r="12" spans="1:7" ht="26.1" customHeight="1">
      <c r="A12" s="38" t="s">
        <v>13</v>
      </c>
      <c r="B12" s="36">
        <v>130</v>
      </c>
      <c r="C12" s="36">
        <v>74</v>
      </c>
      <c r="D12" s="36">
        <v>64</v>
      </c>
      <c r="E12" s="37">
        <f t="shared" si="0"/>
        <v>0.56923076923076921</v>
      </c>
      <c r="F12" s="37">
        <f t="shared" si="1"/>
        <v>0.15625</v>
      </c>
      <c r="G12" s="40"/>
    </row>
    <row r="13" spans="1:7" ht="26.1" customHeight="1">
      <c r="A13" s="38" t="s">
        <v>14</v>
      </c>
      <c r="B13" s="36">
        <v>220</v>
      </c>
      <c r="C13" s="36">
        <v>79</v>
      </c>
      <c r="D13" s="36">
        <v>121</v>
      </c>
      <c r="E13" s="37">
        <f t="shared" si="0"/>
        <v>0.35909090909090907</v>
      </c>
      <c r="F13" s="37">
        <f t="shared" si="1"/>
        <v>-0.34710743801652894</v>
      </c>
      <c r="G13" s="40"/>
    </row>
    <row r="14" spans="1:7" ht="26.1" customHeight="1">
      <c r="A14" s="38" t="s">
        <v>15</v>
      </c>
      <c r="B14" s="36">
        <v>600</v>
      </c>
      <c r="C14" s="36">
        <v>389</v>
      </c>
      <c r="D14" s="36">
        <v>188</v>
      </c>
      <c r="E14" s="37">
        <f t="shared" si="0"/>
        <v>0.64833333333333332</v>
      </c>
      <c r="F14" s="37">
        <f t="shared" si="1"/>
        <v>1.0691489361702127</v>
      </c>
      <c r="G14" s="40"/>
    </row>
    <row r="15" spans="1:7" ht="26.1" customHeight="1">
      <c r="A15" s="38" t="s">
        <v>16</v>
      </c>
      <c r="B15" s="36">
        <v>270</v>
      </c>
      <c r="C15" s="36">
        <v>193</v>
      </c>
      <c r="D15" s="36">
        <v>143</v>
      </c>
      <c r="E15" s="37">
        <f t="shared" si="0"/>
        <v>0.71481481481481479</v>
      </c>
      <c r="F15" s="37">
        <f t="shared" si="1"/>
        <v>0.34965034965034963</v>
      </c>
      <c r="G15" s="40"/>
    </row>
    <row r="16" spans="1:7" ht="26.1" customHeight="1">
      <c r="A16" s="38" t="s">
        <v>17</v>
      </c>
      <c r="B16" s="36">
        <v>750</v>
      </c>
      <c r="C16" s="36">
        <v>9</v>
      </c>
      <c r="D16" s="36">
        <v>577</v>
      </c>
      <c r="E16" s="37">
        <f t="shared" si="0"/>
        <v>1.2E-2</v>
      </c>
      <c r="F16" s="37">
        <f t="shared" si="1"/>
        <v>-0.98440207972270366</v>
      </c>
      <c r="G16" s="40"/>
    </row>
    <row r="17" spans="1:7" ht="26.1" customHeight="1">
      <c r="A17" s="38" t="s">
        <v>18</v>
      </c>
      <c r="B17" s="36">
        <v>800</v>
      </c>
      <c r="C17" s="36">
        <v>399</v>
      </c>
      <c r="D17" s="36">
        <v>474</v>
      </c>
      <c r="E17" s="37">
        <f t="shared" si="0"/>
        <v>0.49875000000000003</v>
      </c>
      <c r="F17" s="37">
        <f t="shared" si="1"/>
        <v>-0.15822784810126583</v>
      </c>
      <c r="G17" s="40"/>
    </row>
    <row r="18" spans="1:7" ht="26.1" customHeight="1">
      <c r="A18" s="38" t="s">
        <v>19</v>
      </c>
      <c r="B18" s="36">
        <v>300</v>
      </c>
      <c r="C18" s="36"/>
      <c r="D18" s="36"/>
      <c r="E18" s="37">
        <f t="shared" si="0"/>
        <v>0</v>
      </c>
      <c r="F18" s="37"/>
      <c r="G18" s="40"/>
    </row>
    <row r="19" spans="1:7" ht="26.1" customHeight="1">
      <c r="A19" s="38" t="s">
        <v>20</v>
      </c>
      <c r="B19" s="36"/>
      <c r="C19" s="36">
        <v>2</v>
      </c>
      <c r="D19" s="36">
        <v>1</v>
      </c>
      <c r="E19" s="37"/>
      <c r="F19" s="37">
        <f t="shared" si="1"/>
        <v>1</v>
      </c>
      <c r="G19" s="40"/>
    </row>
    <row r="20" spans="1:7" ht="26.1" customHeight="1">
      <c r="A20" s="38" t="s">
        <v>21</v>
      </c>
      <c r="B20" s="36">
        <v>20</v>
      </c>
      <c r="C20" s="36"/>
      <c r="D20" s="36"/>
      <c r="E20" s="37">
        <f t="shared" si="0"/>
        <v>0</v>
      </c>
      <c r="F20" s="37"/>
      <c r="G20" s="40"/>
    </row>
    <row r="21" spans="1:7" ht="26.1" customHeight="1">
      <c r="A21" s="42" t="s">
        <v>22</v>
      </c>
      <c r="B21" s="45">
        <v>2550</v>
      </c>
      <c r="C21" s="45">
        <v>3260</v>
      </c>
      <c r="D21" s="45">
        <v>3149</v>
      </c>
      <c r="E21" s="46">
        <f t="shared" si="0"/>
        <v>1.2784313725490195</v>
      </c>
      <c r="F21" s="46">
        <f t="shared" si="1"/>
        <v>3.5249285487456337E-2</v>
      </c>
      <c r="G21" s="40"/>
    </row>
    <row r="22" spans="1:7" ht="26.1" customHeight="1">
      <c r="A22" s="38" t="s">
        <v>23</v>
      </c>
      <c r="B22" s="36">
        <v>500</v>
      </c>
      <c r="C22" s="36">
        <v>1282</v>
      </c>
      <c r="D22" s="36">
        <v>532</v>
      </c>
      <c r="E22" s="37">
        <f t="shared" si="0"/>
        <v>2.5640000000000001</v>
      </c>
      <c r="F22" s="37">
        <f t="shared" si="1"/>
        <v>1.4097744360902256</v>
      </c>
      <c r="G22" s="40"/>
    </row>
    <row r="23" spans="1:7" ht="26.1" customHeight="1">
      <c r="A23" s="38" t="s">
        <v>24</v>
      </c>
      <c r="B23" s="36">
        <v>1000</v>
      </c>
      <c r="C23" s="36">
        <v>580</v>
      </c>
      <c r="D23" s="36">
        <v>524</v>
      </c>
      <c r="E23" s="37">
        <f t="shared" si="0"/>
        <v>0.57999999999999996</v>
      </c>
      <c r="F23" s="37">
        <f t="shared" si="1"/>
        <v>0.10687022900763359</v>
      </c>
      <c r="G23" s="40"/>
    </row>
    <row r="24" spans="1:7" ht="26.1" customHeight="1">
      <c r="A24" s="38" t="s">
        <v>25</v>
      </c>
      <c r="B24" s="36">
        <v>500</v>
      </c>
      <c r="C24" s="36">
        <v>440</v>
      </c>
      <c r="D24" s="36">
        <v>531</v>
      </c>
      <c r="E24" s="37">
        <f t="shared" si="0"/>
        <v>0.88</v>
      </c>
      <c r="F24" s="37">
        <f t="shared" si="1"/>
        <v>-0.17137476459510359</v>
      </c>
      <c r="G24" s="40"/>
    </row>
    <row r="25" spans="1:7" ht="26.1" customHeight="1">
      <c r="A25" s="38" t="s">
        <v>26</v>
      </c>
      <c r="B25" s="36"/>
      <c r="C25" s="36"/>
      <c r="D25" s="36"/>
      <c r="E25" s="37"/>
      <c r="F25" s="37"/>
      <c r="G25" s="40"/>
    </row>
    <row r="26" spans="1:7" ht="26.1" customHeight="1">
      <c r="A26" s="38" t="s">
        <v>27</v>
      </c>
      <c r="B26" s="36">
        <v>500</v>
      </c>
      <c r="C26" s="36">
        <v>510</v>
      </c>
      <c r="D26" s="36">
        <v>1449</v>
      </c>
      <c r="E26" s="37">
        <f>(C26/B26)</f>
        <v>1.02</v>
      </c>
      <c r="F26" s="37">
        <f t="shared" si="1"/>
        <v>-0.6480331262939959</v>
      </c>
      <c r="G26" s="40"/>
    </row>
    <row r="27" spans="1:7" ht="26.1" customHeight="1">
      <c r="A27" s="38" t="s">
        <v>49</v>
      </c>
      <c r="B27" s="36"/>
      <c r="C27" s="36">
        <v>405</v>
      </c>
      <c r="D27" s="36"/>
      <c r="E27" s="37"/>
      <c r="F27" s="37"/>
      <c r="G27" s="40"/>
    </row>
    <row r="28" spans="1:7" ht="26.1" customHeight="1">
      <c r="A28" s="38" t="s">
        <v>28</v>
      </c>
      <c r="B28" s="36">
        <v>50</v>
      </c>
      <c r="C28" s="36">
        <v>43</v>
      </c>
      <c r="D28" s="36">
        <v>113</v>
      </c>
      <c r="E28" s="37">
        <f>(C28/B28)</f>
        <v>0.86</v>
      </c>
      <c r="F28" s="37">
        <f t="shared" si="1"/>
        <v>-0.61946902654867253</v>
      </c>
      <c r="G28" s="40"/>
    </row>
    <row r="29" spans="1:7" s="48" customFormat="1" ht="26.1" customHeight="1">
      <c r="A29" s="44" t="s">
        <v>126</v>
      </c>
      <c r="B29" s="45">
        <v>12750</v>
      </c>
      <c r="C29" s="45">
        <v>8535</v>
      </c>
      <c r="D29" s="45">
        <v>8046</v>
      </c>
      <c r="E29" s="46">
        <f>(C29/B29)</f>
        <v>0.66941176470588237</v>
      </c>
      <c r="F29" s="46">
        <v>6.08E-2</v>
      </c>
      <c r="G29" s="47"/>
    </row>
  </sheetData>
  <mergeCells count="2">
    <mergeCell ref="A2:G2"/>
    <mergeCell ref="F3:G3"/>
  </mergeCells>
  <phoneticPr fontId="1" type="noConversion"/>
  <pageMargins left="0.70866141732283472" right="0.70866141732283472" top="0.35433070866141736" bottom="0.39370078740157483" header="0.31496062992125984" footer="0.31496062992125984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H26"/>
  <sheetViews>
    <sheetView workbookViewId="0">
      <selection activeCell="D13" sqref="D13"/>
    </sheetView>
  </sheetViews>
  <sheetFormatPr defaultRowHeight="13.5"/>
  <cols>
    <col min="1" max="1" width="31.875" customWidth="1"/>
    <col min="2" max="7" width="16.375" customWidth="1"/>
  </cols>
  <sheetData>
    <row r="1" spans="1:8" ht="19.5" customHeight="1">
      <c r="A1" s="289" t="s">
        <v>851</v>
      </c>
    </row>
    <row r="2" spans="1:8" ht="27">
      <c r="A2" s="332" t="s">
        <v>29</v>
      </c>
      <c r="B2" s="332"/>
      <c r="C2" s="332"/>
      <c r="D2" s="332"/>
      <c r="E2" s="332"/>
      <c r="F2" s="332"/>
      <c r="G2" s="332"/>
    </row>
    <row r="3" spans="1:8" ht="18.75" customHeight="1">
      <c r="A3" s="4"/>
      <c r="B3" s="4"/>
      <c r="C3" s="4"/>
      <c r="D3" s="7"/>
      <c r="E3" s="4"/>
      <c r="F3" s="4"/>
      <c r="G3" s="6" t="s">
        <v>5</v>
      </c>
    </row>
    <row r="4" spans="1:8" s="5" customFormat="1" ht="36.75" customHeight="1">
      <c r="A4" s="3" t="s">
        <v>0</v>
      </c>
      <c r="B4" s="3" t="s">
        <v>1</v>
      </c>
      <c r="C4" s="3" t="s">
        <v>2</v>
      </c>
      <c r="D4" s="3" t="s">
        <v>130</v>
      </c>
      <c r="E4" s="3" t="s">
        <v>132</v>
      </c>
      <c r="F4" s="3" t="s">
        <v>131</v>
      </c>
      <c r="G4" s="3" t="s">
        <v>4</v>
      </c>
      <c r="H4" s="49"/>
    </row>
    <row r="5" spans="1:8" ht="18.600000000000001" customHeight="1">
      <c r="A5" s="34" t="s">
        <v>30</v>
      </c>
      <c r="B5" s="33">
        <v>22871</v>
      </c>
      <c r="C5" s="33">
        <v>11307</v>
      </c>
      <c r="D5" s="33">
        <v>11083</v>
      </c>
      <c r="E5" s="31">
        <f>C5/B5</f>
        <v>0.49438153119671202</v>
      </c>
      <c r="F5" s="31">
        <f>(C5-D5)/D5</f>
        <v>2.0211134169448704E-2</v>
      </c>
      <c r="G5" s="1"/>
    </row>
    <row r="6" spans="1:8" ht="18.600000000000001" customHeight="1">
      <c r="A6" s="34" t="s">
        <v>31</v>
      </c>
      <c r="B6" s="33">
        <v>5180</v>
      </c>
      <c r="C6" s="33">
        <v>3968</v>
      </c>
      <c r="D6" s="33">
        <v>4248</v>
      </c>
      <c r="E6" s="31">
        <f t="shared" ref="E6:E26" si="0">C6/B6</f>
        <v>0.766023166023166</v>
      </c>
      <c r="F6" s="31">
        <f t="shared" ref="F6:F22" si="1">(C6-D6)/D6</f>
        <v>-6.5913370998116755E-2</v>
      </c>
      <c r="G6" s="1"/>
    </row>
    <row r="7" spans="1:8" ht="18.600000000000001" customHeight="1">
      <c r="A7" s="34" t="s">
        <v>32</v>
      </c>
      <c r="B7" s="33">
        <v>25976</v>
      </c>
      <c r="C7" s="33">
        <v>20686</v>
      </c>
      <c r="D7" s="33">
        <v>19319</v>
      </c>
      <c r="E7" s="31">
        <f t="shared" si="0"/>
        <v>0.79635047736372033</v>
      </c>
      <c r="F7" s="31">
        <f t="shared" si="1"/>
        <v>7.0759356074330967E-2</v>
      </c>
      <c r="G7" s="1"/>
    </row>
    <row r="8" spans="1:8" ht="18.600000000000001" customHeight="1">
      <c r="A8" s="34" t="s">
        <v>33</v>
      </c>
      <c r="B8" s="33">
        <v>158</v>
      </c>
      <c r="C8" s="33">
        <v>78</v>
      </c>
      <c r="D8" s="33">
        <v>43</v>
      </c>
      <c r="E8" s="31">
        <f t="shared" si="0"/>
        <v>0.49367088607594939</v>
      </c>
      <c r="F8" s="31">
        <f t="shared" si="1"/>
        <v>0.81395348837209303</v>
      </c>
      <c r="G8" s="1"/>
    </row>
    <row r="9" spans="1:8" ht="18.600000000000001" customHeight="1">
      <c r="A9" s="34" t="s">
        <v>34</v>
      </c>
      <c r="B9" s="33">
        <v>2130</v>
      </c>
      <c r="C9" s="33">
        <v>1905</v>
      </c>
      <c r="D9" s="33">
        <v>1350</v>
      </c>
      <c r="E9" s="31">
        <f t="shared" si="0"/>
        <v>0.89436619718309862</v>
      </c>
      <c r="F9" s="31">
        <f t="shared" si="1"/>
        <v>0.41111111111111109</v>
      </c>
      <c r="G9" s="1"/>
    </row>
    <row r="10" spans="1:8" ht="18.600000000000001" customHeight="1">
      <c r="A10" s="34" t="s">
        <v>35</v>
      </c>
      <c r="B10" s="33">
        <v>28844</v>
      </c>
      <c r="C10" s="33">
        <v>20890</v>
      </c>
      <c r="D10" s="33">
        <v>20414</v>
      </c>
      <c r="E10" s="31">
        <f t="shared" si="0"/>
        <v>0.7242407433088337</v>
      </c>
      <c r="F10" s="31">
        <f t="shared" si="1"/>
        <v>2.3317331243264426E-2</v>
      </c>
      <c r="G10" s="1"/>
    </row>
    <row r="11" spans="1:8" ht="18.600000000000001" customHeight="1">
      <c r="A11" s="34" t="s">
        <v>36</v>
      </c>
      <c r="B11" s="33">
        <v>23988</v>
      </c>
      <c r="C11" s="33">
        <v>21336</v>
      </c>
      <c r="D11" s="33">
        <v>20346</v>
      </c>
      <c r="E11" s="31">
        <f t="shared" si="0"/>
        <v>0.88944472236118055</v>
      </c>
      <c r="F11" s="31">
        <f t="shared" si="1"/>
        <v>4.8658212916543792E-2</v>
      </c>
      <c r="G11" s="1"/>
    </row>
    <row r="12" spans="1:8" ht="18.600000000000001" customHeight="1">
      <c r="A12" s="34" t="s">
        <v>37</v>
      </c>
      <c r="B12" s="33">
        <v>5387</v>
      </c>
      <c r="C12" s="33">
        <v>6276</v>
      </c>
      <c r="D12" s="33">
        <v>4064</v>
      </c>
      <c r="E12" s="31">
        <f t="shared" si="0"/>
        <v>1.1650269166511973</v>
      </c>
      <c r="F12" s="31">
        <f t="shared" si="1"/>
        <v>0.5442913385826772</v>
      </c>
      <c r="G12" s="1"/>
    </row>
    <row r="13" spans="1:8" ht="18.600000000000001" customHeight="1">
      <c r="A13" s="34" t="s">
        <v>38</v>
      </c>
      <c r="B13" s="33">
        <v>3863</v>
      </c>
      <c r="C13" s="33">
        <v>6781</v>
      </c>
      <c r="D13" s="33">
        <v>582</v>
      </c>
      <c r="E13" s="31">
        <f t="shared" si="0"/>
        <v>1.7553714729484857</v>
      </c>
      <c r="F13" s="31">
        <f t="shared" si="1"/>
        <v>10.651202749140893</v>
      </c>
      <c r="G13" s="1"/>
    </row>
    <row r="14" spans="1:8" ht="18.600000000000001" customHeight="1">
      <c r="A14" s="34" t="s">
        <v>39</v>
      </c>
      <c r="B14" s="33">
        <v>33079</v>
      </c>
      <c r="C14" s="33">
        <v>27673</v>
      </c>
      <c r="D14" s="33">
        <v>22361</v>
      </c>
      <c r="E14" s="31">
        <f t="shared" si="0"/>
        <v>0.83657305238973367</v>
      </c>
      <c r="F14" s="31">
        <f t="shared" si="1"/>
        <v>0.23755645990787533</v>
      </c>
      <c r="G14" s="1"/>
    </row>
    <row r="15" spans="1:8" ht="18.600000000000001" customHeight="1">
      <c r="A15" s="34" t="s">
        <v>40</v>
      </c>
      <c r="B15" s="33">
        <v>17286</v>
      </c>
      <c r="C15" s="33">
        <v>1657</v>
      </c>
      <c r="D15" s="33">
        <v>2108</v>
      </c>
      <c r="E15" s="31">
        <f t="shared" si="0"/>
        <v>9.5857919703806554E-2</v>
      </c>
      <c r="F15" s="31">
        <f t="shared" si="1"/>
        <v>-0.21394686907020874</v>
      </c>
      <c r="G15" s="1"/>
    </row>
    <row r="16" spans="1:8" ht="18.600000000000001" customHeight="1">
      <c r="A16" s="34" t="s">
        <v>41</v>
      </c>
      <c r="B16" s="33">
        <v>700</v>
      </c>
      <c r="C16" s="33"/>
      <c r="D16" s="33">
        <v>451</v>
      </c>
      <c r="E16" s="31">
        <f t="shared" si="0"/>
        <v>0</v>
      </c>
      <c r="F16" s="31">
        <f t="shared" si="1"/>
        <v>-1</v>
      </c>
      <c r="G16" s="1"/>
    </row>
    <row r="17" spans="1:7" ht="18.600000000000001" customHeight="1">
      <c r="A17" s="34" t="s">
        <v>42</v>
      </c>
      <c r="B17" s="33"/>
      <c r="C17" s="33">
        <v>44</v>
      </c>
      <c r="D17" s="33">
        <v>38</v>
      </c>
      <c r="E17" s="31"/>
      <c r="F17" s="31">
        <f t="shared" si="1"/>
        <v>0.15789473684210525</v>
      </c>
      <c r="G17" s="1"/>
    </row>
    <row r="18" spans="1:7" ht="18.600000000000001" customHeight="1">
      <c r="A18" s="34" t="s">
        <v>43</v>
      </c>
      <c r="B18" s="33"/>
      <c r="C18" s="33"/>
      <c r="D18" s="33"/>
      <c r="E18" s="31"/>
      <c r="F18" s="31"/>
      <c r="G18" s="1"/>
    </row>
    <row r="19" spans="1:7" ht="18.600000000000001" customHeight="1">
      <c r="A19" s="34" t="s">
        <v>44</v>
      </c>
      <c r="B19" s="33">
        <v>1656</v>
      </c>
      <c r="C19" s="33">
        <v>318</v>
      </c>
      <c r="D19" s="33">
        <v>228</v>
      </c>
      <c r="E19" s="31">
        <f t="shared" si="0"/>
        <v>0.19202898550724637</v>
      </c>
      <c r="F19" s="31">
        <f t="shared" si="1"/>
        <v>0.39473684210526316</v>
      </c>
      <c r="G19" s="1"/>
    </row>
    <row r="20" spans="1:7" ht="18.600000000000001" customHeight="1">
      <c r="A20" s="34" t="s">
        <v>45</v>
      </c>
      <c r="B20" s="33">
        <v>10000</v>
      </c>
      <c r="C20" s="33">
        <v>1072</v>
      </c>
      <c r="D20" s="33">
        <v>2699</v>
      </c>
      <c r="E20" s="31">
        <f t="shared" si="0"/>
        <v>0.1072</v>
      </c>
      <c r="F20" s="31">
        <f t="shared" si="1"/>
        <v>-0.60281585772508339</v>
      </c>
      <c r="G20" s="1"/>
    </row>
    <row r="21" spans="1:7" ht="18.600000000000001" customHeight="1">
      <c r="A21" s="34" t="s">
        <v>46</v>
      </c>
      <c r="B21" s="33">
        <v>198</v>
      </c>
      <c r="C21" s="33">
        <v>82</v>
      </c>
      <c r="D21" s="33">
        <v>40</v>
      </c>
      <c r="E21" s="31">
        <f t="shared" si="0"/>
        <v>0.41414141414141414</v>
      </c>
      <c r="F21" s="31">
        <f t="shared" si="1"/>
        <v>1.05</v>
      </c>
      <c r="G21" s="1"/>
    </row>
    <row r="22" spans="1:7" ht="18.600000000000001" customHeight="1">
      <c r="A22" s="34" t="s">
        <v>47</v>
      </c>
      <c r="B22" s="33">
        <v>2000</v>
      </c>
      <c r="C22" s="33"/>
      <c r="D22" s="33">
        <v>1619</v>
      </c>
      <c r="E22" s="31">
        <f t="shared" si="0"/>
        <v>0</v>
      </c>
      <c r="F22" s="31">
        <f t="shared" si="1"/>
        <v>-1</v>
      </c>
      <c r="G22" s="1"/>
    </row>
    <row r="23" spans="1:7" ht="18.600000000000001" customHeight="1">
      <c r="A23" s="34" t="s">
        <v>50</v>
      </c>
      <c r="B23" s="33">
        <v>203</v>
      </c>
      <c r="C23" s="33">
        <v>464</v>
      </c>
      <c r="D23" s="33"/>
      <c r="E23" s="31">
        <f t="shared" si="0"/>
        <v>2.2857142857142856</v>
      </c>
      <c r="F23" s="31"/>
      <c r="G23" s="1"/>
    </row>
    <row r="24" spans="1:7" ht="18.600000000000001" customHeight="1">
      <c r="A24" s="34" t="s">
        <v>51</v>
      </c>
      <c r="B24" s="33">
        <v>500</v>
      </c>
      <c r="C24" s="33"/>
      <c r="D24" s="33"/>
      <c r="E24" s="31">
        <f t="shared" si="0"/>
        <v>0</v>
      </c>
      <c r="F24" s="31"/>
      <c r="G24" s="1"/>
    </row>
    <row r="25" spans="1:7" ht="18.600000000000001" customHeight="1">
      <c r="A25" s="34" t="s">
        <v>52</v>
      </c>
      <c r="B25" s="33"/>
      <c r="C25" s="33"/>
      <c r="D25" s="33"/>
      <c r="E25" s="31"/>
      <c r="F25" s="31"/>
      <c r="G25" s="1"/>
    </row>
    <row r="26" spans="1:7" s="48" customFormat="1" ht="18.600000000000001" customHeight="1">
      <c r="A26" s="50" t="s">
        <v>48</v>
      </c>
      <c r="B26" s="51">
        <f>SUM(B5:B25)</f>
        <v>184019</v>
      </c>
      <c r="C26" s="51">
        <f>SUM(C5:C25)</f>
        <v>124537</v>
      </c>
      <c r="D26" s="51">
        <f>SUM(D5:D25)</f>
        <v>110993</v>
      </c>
      <c r="E26" s="52">
        <f t="shared" si="0"/>
        <v>0.67676163874382533</v>
      </c>
      <c r="F26" s="52">
        <v>0.122</v>
      </c>
      <c r="G26" s="53"/>
    </row>
  </sheetData>
  <mergeCells count="1">
    <mergeCell ref="A2:G2"/>
  </mergeCells>
  <phoneticPr fontId="1" type="noConversion"/>
  <printOptions horizontalCentered="1"/>
  <pageMargins left="0.70866141732283472" right="0.70866141732283472" top="0.56000000000000005" bottom="0.34" header="0.31496062992125984" footer="0.31496062992125984"/>
  <pageSetup paperSize="9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G29"/>
  <sheetViews>
    <sheetView workbookViewId="0">
      <selection activeCell="D13" sqref="D13"/>
    </sheetView>
  </sheetViews>
  <sheetFormatPr defaultRowHeight="13.5"/>
  <cols>
    <col min="1" max="1" width="29" style="43" customWidth="1"/>
    <col min="2" max="6" width="10.25" customWidth="1"/>
    <col min="7" max="7" width="8.5" customWidth="1"/>
  </cols>
  <sheetData>
    <row r="1" spans="1:7" ht="20.25" customHeight="1">
      <c r="A1" s="288" t="s">
        <v>852</v>
      </c>
    </row>
    <row r="2" spans="1:7" ht="43.5" customHeight="1">
      <c r="A2" s="330" t="s">
        <v>134</v>
      </c>
      <c r="B2" s="330"/>
      <c r="C2" s="330"/>
      <c r="D2" s="330"/>
      <c r="E2" s="330"/>
      <c r="F2" s="330"/>
      <c r="G2" s="330"/>
    </row>
    <row r="3" spans="1:7" ht="26.1" customHeight="1">
      <c r="A3" s="41"/>
      <c r="B3" s="39"/>
      <c r="C3" s="39"/>
      <c r="D3" s="39"/>
      <c r="E3" s="39"/>
      <c r="F3" s="331" t="s">
        <v>5</v>
      </c>
      <c r="G3" s="331"/>
    </row>
    <row r="4" spans="1:7" ht="26.1" customHeight="1">
      <c r="A4" s="3" t="s">
        <v>0</v>
      </c>
      <c r="B4" s="3" t="s">
        <v>1</v>
      </c>
      <c r="C4" s="3" t="s">
        <v>128</v>
      </c>
      <c r="D4" s="3" t="s">
        <v>129</v>
      </c>
      <c r="E4" s="3" t="s">
        <v>3</v>
      </c>
      <c r="F4" s="3" t="s">
        <v>127</v>
      </c>
      <c r="G4" s="3" t="s">
        <v>4</v>
      </c>
    </row>
    <row r="5" spans="1:7" ht="26.1" customHeight="1">
      <c r="A5" s="42" t="s">
        <v>6</v>
      </c>
      <c r="B5" s="45">
        <v>10200</v>
      </c>
      <c r="C5" s="45">
        <v>5275</v>
      </c>
      <c r="D5" s="45">
        <v>4897</v>
      </c>
      <c r="E5" s="46">
        <f t="shared" ref="E5:E24" si="0">(C5/B5)</f>
        <v>0.51715686274509809</v>
      </c>
      <c r="F5" s="46">
        <f>(C5-D5)/D5</f>
        <v>7.7190116397794564E-2</v>
      </c>
      <c r="G5" s="40"/>
    </row>
    <row r="6" spans="1:7" ht="26.1" customHeight="1">
      <c r="A6" s="38" t="s">
        <v>7</v>
      </c>
      <c r="B6" s="36">
        <v>4800</v>
      </c>
      <c r="C6" s="36">
        <v>2873</v>
      </c>
      <c r="D6" s="36">
        <v>2263</v>
      </c>
      <c r="E6" s="37">
        <f t="shared" si="0"/>
        <v>0.59854166666666664</v>
      </c>
      <c r="F6" s="37">
        <f t="shared" ref="F6:F28" si="1">(C6-D6)/D6</f>
        <v>0.26955368979231109</v>
      </c>
      <c r="G6" s="40"/>
    </row>
    <row r="7" spans="1:7" ht="26.1" customHeight="1">
      <c r="A7" s="38" t="s">
        <v>8</v>
      </c>
      <c r="B7" s="36">
        <v>500</v>
      </c>
      <c r="C7" s="36">
        <v>439</v>
      </c>
      <c r="D7" s="36">
        <v>285</v>
      </c>
      <c r="E7" s="37">
        <f t="shared" si="0"/>
        <v>0.878</v>
      </c>
      <c r="F7" s="37">
        <f t="shared" si="1"/>
        <v>0.54035087719298247</v>
      </c>
      <c r="G7" s="40"/>
    </row>
    <row r="8" spans="1:7" ht="26.1" customHeight="1">
      <c r="A8" s="38" t="s">
        <v>9</v>
      </c>
      <c r="B8" s="36">
        <v>160</v>
      </c>
      <c r="C8" s="36">
        <v>87</v>
      </c>
      <c r="D8" s="36">
        <v>107</v>
      </c>
      <c r="E8" s="37">
        <f t="shared" si="0"/>
        <v>0.54374999999999996</v>
      </c>
      <c r="F8" s="37">
        <f t="shared" si="1"/>
        <v>-0.18691588785046728</v>
      </c>
      <c r="G8" s="40"/>
    </row>
    <row r="9" spans="1:7" ht="26.1" customHeight="1">
      <c r="A9" s="38" t="s">
        <v>10</v>
      </c>
      <c r="B9" s="36">
        <v>350</v>
      </c>
      <c r="C9" s="36">
        <v>101</v>
      </c>
      <c r="D9" s="36">
        <v>71</v>
      </c>
      <c r="E9" s="37">
        <f t="shared" si="0"/>
        <v>0.28857142857142859</v>
      </c>
      <c r="F9" s="37">
        <f t="shared" si="1"/>
        <v>0.42253521126760563</v>
      </c>
      <c r="G9" s="40"/>
    </row>
    <row r="10" spans="1:7" ht="26.1" customHeight="1">
      <c r="A10" s="38" t="s">
        <v>11</v>
      </c>
      <c r="B10" s="36">
        <v>900</v>
      </c>
      <c r="C10" s="36">
        <v>498</v>
      </c>
      <c r="D10" s="36">
        <v>429</v>
      </c>
      <c r="E10" s="37">
        <f t="shared" si="0"/>
        <v>0.55333333333333334</v>
      </c>
      <c r="F10" s="37">
        <f t="shared" si="1"/>
        <v>0.16083916083916083</v>
      </c>
      <c r="G10" s="40"/>
    </row>
    <row r="11" spans="1:7" ht="26.1" customHeight="1">
      <c r="A11" s="38" t="s">
        <v>12</v>
      </c>
      <c r="B11" s="36">
        <v>400</v>
      </c>
      <c r="C11" s="36">
        <v>132</v>
      </c>
      <c r="D11" s="36">
        <v>174</v>
      </c>
      <c r="E11" s="37">
        <f t="shared" si="0"/>
        <v>0.33</v>
      </c>
      <c r="F11" s="37">
        <f t="shared" si="1"/>
        <v>-0.2413793103448276</v>
      </c>
      <c r="G11" s="40"/>
    </row>
    <row r="12" spans="1:7" ht="26.1" customHeight="1">
      <c r="A12" s="38" t="s">
        <v>13</v>
      </c>
      <c r="B12" s="36">
        <v>130</v>
      </c>
      <c r="C12" s="36">
        <v>74</v>
      </c>
      <c r="D12" s="36">
        <v>64</v>
      </c>
      <c r="E12" s="37">
        <f t="shared" si="0"/>
        <v>0.56923076923076921</v>
      </c>
      <c r="F12" s="37">
        <f t="shared" si="1"/>
        <v>0.15625</v>
      </c>
      <c r="G12" s="40"/>
    </row>
    <row r="13" spans="1:7" ht="26.1" customHeight="1">
      <c r="A13" s="38" t="s">
        <v>14</v>
      </c>
      <c r="B13" s="36">
        <v>220</v>
      </c>
      <c r="C13" s="36">
        <v>79</v>
      </c>
      <c r="D13" s="36">
        <v>121</v>
      </c>
      <c r="E13" s="37">
        <f t="shared" si="0"/>
        <v>0.35909090909090907</v>
      </c>
      <c r="F13" s="37">
        <f t="shared" si="1"/>
        <v>-0.34710743801652894</v>
      </c>
      <c r="G13" s="40"/>
    </row>
    <row r="14" spans="1:7" ht="26.1" customHeight="1">
      <c r="A14" s="38" t="s">
        <v>15</v>
      </c>
      <c r="B14" s="36">
        <v>600</v>
      </c>
      <c r="C14" s="36">
        <v>389</v>
      </c>
      <c r="D14" s="36">
        <v>188</v>
      </c>
      <c r="E14" s="37">
        <f t="shared" si="0"/>
        <v>0.64833333333333332</v>
      </c>
      <c r="F14" s="37">
        <f t="shared" si="1"/>
        <v>1.0691489361702127</v>
      </c>
      <c r="G14" s="40"/>
    </row>
    <row r="15" spans="1:7" ht="26.1" customHeight="1">
      <c r="A15" s="38" t="s">
        <v>16</v>
      </c>
      <c r="B15" s="36">
        <v>270</v>
      </c>
      <c r="C15" s="36">
        <v>193</v>
      </c>
      <c r="D15" s="36">
        <v>143</v>
      </c>
      <c r="E15" s="37">
        <f t="shared" si="0"/>
        <v>0.71481481481481479</v>
      </c>
      <c r="F15" s="37">
        <f t="shared" si="1"/>
        <v>0.34965034965034963</v>
      </c>
      <c r="G15" s="40"/>
    </row>
    <row r="16" spans="1:7" ht="26.1" customHeight="1">
      <c r="A16" s="38" t="s">
        <v>17</v>
      </c>
      <c r="B16" s="36">
        <v>750</v>
      </c>
      <c r="C16" s="36">
        <v>9</v>
      </c>
      <c r="D16" s="36">
        <v>577</v>
      </c>
      <c r="E16" s="37">
        <f t="shared" si="0"/>
        <v>1.2E-2</v>
      </c>
      <c r="F16" s="37">
        <f t="shared" si="1"/>
        <v>-0.98440207972270366</v>
      </c>
      <c r="G16" s="40"/>
    </row>
    <row r="17" spans="1:7" ht="26.1" customHeight="1">
      <c r="A17" s="38" t="s">
        <v>18</v>
      </c>
      <c r="B17" s="36">
        <v>800</v>
      </c>
      <c r="C17" s="36">
        <v>399</v>
      </c>
      <c r="D17" s="36">
        <v>474</v>
      </c>
      <c r="E17" s="37">
        <f t="shared" si="0"/>
        <v>0.49875000000000003</v>
      </c>
      <c r="F17" s="37">
        <f t="shared" si="1"/>
        <v>-0.15822784810126583</v>
      </c>
      <c r="G17" s="40"/>
    </row>
    <row r="18" spans="1:7" ht="26.1" customHeight="1">
      <c r="A18" s="38" t="s">
        <v>19</v>
      </c>
      <c r="B18" s="36">
        <v>300</v>
      </c>
      <c r="C18" s="36"/>
      <c r="D18" s="36"/>
      <c r="E18" s="37">
        <f t="shared" si="0"/>
        <v>0</v>
      </c>
      <c r="F18" s="37"/>
      <c r="G18" s="40"/>
    </row>
    <row r="19" spans="1:7" ht="26.1" customHeight="1">
      <c r="A19" s="38" t="s">
        <v>20</v>
      </c>
      <c r="B19" s="36"/>
      <c r="C19" s="36">
        <v>2</v>
      </c>
      <c r="D19" s="36">
        <v>1</v>
      </c>
      <c r="E19" s="37"/>
      <c r="F19" s="37">
        <f t="shared" si="1"/>
        <v>1</v>
      </c>
      <c r="G19" s="40"/>
    </row>
    <row r="20" spans="1:7" ht="26.1" customHeight="1">
      <c r="A20" s="38" t="s">
        <v>21</v>
      </c>
      <c r="B20" s="36">
        <v>20</v>
      </c>
      <c r="C20" s="36"/>
      <c r="D20" s="36"/>
      <c r="E20" s="37">
        <f t="shared" si="0"/>
        <v>0</v>
      </c>
      <c r="F20" s="37"/>
      <c r="G20" s="40"/>
    </row>
    <row r="21" spans="1:7" ht="26.1" customHeight="1">
      <c r="A21" s="42" t="s">
        <v>22</v>
      </c>
      <c r="B21" s="45">
        <v>2550</v>
      </c>
      <c r="C21" s="45">
        <v>3260</v>
      </c>
      <c r="D21" s="45">
        <v>3149</v>
      </c>
      <c r="E21" s="46">
        <f t="shared" si="0"/>
        <v>1.2784313725490195</v>
      </c>
      <c r="F21" s="46">
        <f t="shared" si="1"/>
        <v>3.5249285487456337E-2</v>
      </c>
      <c r="G21" s="40"/>
    </row>
    <row r="22" spans="1:7" ht="26.1" customHeight="1">
      <c r="A22" s="38" t="s">
        <v>23</v>
      </c>
      <c r="B22" s="36">
        <v>500</v>
      </c>
      <c r="C22" s="36">
        <v>1282</v>
      </c>
      <c r="D22" s="36">
        <v>532</v>
      </c>
      <c r="E22" s="37">
        <f t="shared" si="0"/>
        <v>2.5640000000000001</v>
      </c>
      <c r="F22" s="37">
        <f t="shared" si="1"/>
        <v>1.4097744360902256</v>
      </c>
      <c r="G22" s="40"/>
    </row>
    <row r="23" spans="1:7" ht="26.1" customHeight="1">
      <c r="A23" s="38" t="s">
        <v>24</v>
      </c>
      <c r="B23" s="36">
        <v>1000</v>
      </c>
      <c r="C23" s="36">
        <v>580</v>
      </c>
      <c r="D23" s="36">
        <v>524</v>
      </c>
      <c r="E23" s="37">
        <f t="shared" si="0"/>
        <v>0.57999999999999996</v>
      </c>
      <c r="F23" s="37">
        <f t="shared" si="1"/>
        <v>0.10687022900763359</v>
      </c>
      <c r="G23" s="40"/>
    </row>
    <row r="24" spans="1:7" ht="26.1" customHeight="1">
      <c r="A24" s="38" t="s">
        <v>25</v>
      </c>
      <c r="B24" s="36">
        <v>500</v>
      </c>
      <c r="C24" s="36">
        <v>440</v>
      </c>
      <c r="D24" s="36">
        <v>531</v>
      </c>
      <c r="E24" s="37">
        <f t="shared" si="0"/>
        <v>0.88</v>
      </c>
      <c r="F24" s="37">
        <f t="shared" si="1"/>
        <v>-0.17137476459510359</v>
      </c>
      <c r="G24" s="40"/>
    </row>
    <row r="25" spans="1:7" ht="26.1" customHeight="1">
      <c r="A25" s="38" t="s">
        <v>26</v>
      </c>
      <c r="B25" s="36"/>
      <c r="C25" s="36"/>
      <c r="D25" s="36"/>
      <c r="E25" s="37"/>
      <c r="F25" s="37"/>
      <c r="G25" s="40"/>
    </row>
    <row r="26" spans="1:7" ht="26.1" customHeight="1">
      <c r="A26" s="38" t="s">
        <v>27</v>
      </c>
      <c r="B26" s="36">
        <v>500</v>
      </c>
      <c r="C26" s="36">
        <v>510</v>
      </c>
      <c r="D26" s="36">
        <v>1449</v>
      </c>
      <c r="E26" s="37">
        <f>(C26/B26)</f>
        <v>1.02</v>
      </c>
      <c r="F26" s="37">
        <f t="shared" si="1"/>
        <v>-0.6480331262939959</v>
      </c>
      <c r="G26" s="40"/>
    </row>
    <row r="27" spans="1:7" ht="26.1" customHeight="1">
      <c r="A27" s="38" t="s">
        <v>49</v>
      </c>
      <c r="B27" s="36"/>
      <c r="C27" s="36">
        <v>405</v>
      </c>
      <c r="D27" s="36"/>
      <c r="E27" s="37"/>
      <c r="F27" s="37"/>
      <c r="G27" s="40"/>
    </row>
    <row r="28" spans="1:7" ht="26.1" customHeight="1">
      <c r="A28" s="38" t="s">
        <v>28</v>
      </c>
      <c r="B28" s="36">
        <v>50</v>
      </c>
      <c r="C28" s="36">
        <v>43</v>
      </c>
      <c r="D28" s="36">
        <v>113</v>
      </c>
      <c r="E28" s="37">
        <f>(C28/B28)</f>
        <v>0.86</v>
      </c>
      <c r="F28" s="37">
        <f t="shared" si="1"/>
        <v>-0.61946902654867253</v>
      </c>
      <c r="G28" s="40"/>
    </row>
    <row r="29" spans="1:7" s="48" customFormat="1" ht="26.1" customHeight="1">
      <c r="A29" s="44" t="s">
        <v>126</v>
      </c>
      <c r="B29" s="45">
        <v>12750</v>
      </c>
      <c r="C29" s="45">
        <v>8535</v>
      </c>
      <c r="D29" s="45">
        <v>8046</v>
      </c>
      <c r="E29" s="46">
        <f>(C29/B29)</f>
        <v>0.66941176470588237</v>
      </c>
      <c r="F29" s="46">
        <v>6.08E-2</v>
      </c>
      <c r="G29" s="47"/>
    </row>
  </sheetData>
  <mergeCells count="2">
    <mergeCell ref="A2:G2"/>
    <mergeCell ref="F3:G3"/>
  </mergeCells>
  <phoneticPr fontId="1" type="noConversion"/>
  <pageMargins left="0.70866141732283472" right="0.70866141732283472" top="0.35433070866141736" bottom="0.39370078740157483" header="0.31496062992125984" footer="0.31496062992125984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H26"/>
  <sheetViews>
    <sheetView workbookViewId="0">
      <selection activeCell="D13" sqref="D13"/>
    </sheetView>
  </sheetViews>
  <sheetFormatPr defaultRowHeight="13.5"/>
  <cols>
    <col min="1" max="1" width="31.875" customWidth="1"/>
    <col min="2" max="7" width="16.375" customWidth="1"/>
  </cols>
  <sheetData>
    <row r="1" spans="1:8" ht="20.25" customHeight="1">
      <c r="A1" s="289" t="s">
        <v>853</v>
      </c>
    </row>
    <row r="2" spans="1:8" ht="27">
      <c r="A2" s="332" t="s">
        <v>135</v>
      </c>
      <c r="B2" s="332"/>
      <c r="C2" s="332"/>
      <c r="D2" s="332"/>
      <c r="E2" s="332"/>
      <c r="F2" s="332"/>
      <c r="G2" s="332"/>
    </row>
    <row r="3" spans="1:8" ht="18.75" customHeight="1">
      <c r="A3" s="8"/>
      <c r="B3" s="8"/>
      <c r="C3" s="8"/>
      <c r="D3" s="8"/>
      <c r="E3" s="8"/>
      <c r="F3" s="8"/>
      <c r="G3" s="6" t="s">
        <v>5</v>
      </c>
    </row>
    <row r="4" spans="1:8" s="5" customFormat="1" ht="36.75" customHeight="1">
      <c r="A4" s="3" t="s">
        <v>0</v>
      </c>
      <c r="B4" s="3" t="s">
        <v>1</v>
      </c>
      <c r="C4" s="3" t="s">
        <v>2</v>
      </c>
      <c r="D4" s="3" t="s">
        <v>130</v>
      </c>
      <c r="E4" s="3" t="s">
        <v>132</v>
      </c>
      <c r="F4" s="3" t="s">
        <v>131</v>
      </c>
      <c r="G4" s="3" t="s">
        <v>4</v>
      </c>
      <c r="H4" s="49"/>
    </row>
    <row r="5" spans="1:8" ht="18" customHeight="1">
      <c r="A5" s="34" t="s">
        <v>30</v>
      </c>
      <c r="B5" s="33">
        <v>22871</v>
      </c>
      <c r="C5" s="33">
        <v>11307</v>
      </c>
      <c r="D5" s="33">
        <v>11083</v>
      </c>
      <c r="E5" s="31">
        <f>C5/B5</f>
        <v>0.49438153119671202</v>
      </c>
      <c r="F5" s="31">
        <f>(C5-D5)/D5</f>
        <v>2.0211134169448704E-2</v>
      </c>
      <c r="G5" s="1"/>
    </row>
    <row r="6" spans="1:8" ht="18" customHeight="1">
      <c r="A6" s="34" t="s">
        <v>31</v>
      </c>
      <c r="B6" s="33">
        <v>5180</v>
      </c>
      <c r="C6" s="33">
        <v>3968</v>
      </c>
      <c r="D6" s="33">
        <v>4248</v>
      </c>
      <c r="E6" s="31">
        <f t="shared" ref="E6:E26" si="0">C6/B6</f>
        <v>0.766023166023166</v>
      </c>
      <c r="F6" s="31">
        <f t="shared" ref="F6:F22" si="1">(C6-D6)/D6</f>
        <v>-6.5913370998116755E-2</v>
      </c>
      <c r="G6" s="1"/>
    </row>
    <row r="7" spans="1:8" ht="18" customHeight="1">
      <c r="A7" s="34" t="s">
        <v>32</v>
      </c>
      <c r="B7" s="33">
        <v>25976</v>
      </c>
      <c r="C7" s="33">
        <v>20686</v>
      </c>
      <c r="D7" s="33">
        <v>19319</v>
      </c>
      <c r="E7" s="31">
        <f t="shared" si="0"/>
        <v>0.79635047736372033</v>
      </c>
      <c r="F7" s="31">
        <f t="shared" si="1"/>
        <v>7.0759356074330967E-2</v>
      </c>
      <c r="G7" s="1"/>
    </row>
    <row r="8" spans="1:8" ht="18" customHeight="1">
      <c r="A8" s="34" t="s">
        <v>33</v>
      </c>
      <c r="B8" s="33">
        <v>158</v>
      </c>
      <c r="C8" s="33">
        <v>78</v>
      </c>
      <c r="D8" s="33">
        <v>43</v>
      </c>
      <c r="E8" s="31">
        <f t="shared" si="0"/>
        <v>0.49367088607594939</v>
      </c>
      <c r="F8" s="31">
        <f t="shared" si="1"/>
        <v>0.81395348837209303</v>
      </c>
      <c r="G8" s="1"/>
    </row>
    <row r="9" spans="1:8" ht="18" customHeight="1">
      <c r="A9" s="34" t="s">
        <v>34</v>
      </c>
      <c r="B9" s="33">
        <v>2130</v>
      </c>
      <c r="C9" s="33">
        <v>1905</v>
      </c>
      <c r="D9" s="33">
        <v>1350</v>
      </c>
      <c r="E9" s="31">
        <f t="shared" si="0"/>
        <v>0.89436619718309862</v>
      </c>
      <c r="F9" s="31">
        <f t="shared" si="1"/>
        <v>0.41111111111111109</v>
      </c>
      <c r="G9" s="1"/>
    </row>
    <row r="10" spans="1:8" ht="18" customHeight="1">
      <c r="A10" s="34" t="s">
        <v>35</v>
      </c>
      <c r="B10" s="33">
        <v>28844</v>
      </c>
      <c r="C10" s="33">
        <v>20890</v>
      </c>
      <c r="D10" s="33">
        <v>20414</v>
      </c>
      <c r="E10" s="31">
        <f t="shared" si="0"/>
        <v>0.7242407433088337</v>
      </c>
      <c r="F10" s="31">
        <f t="shared" si="1"/>
        <v>2.3317331243264426E-2</v>
      </c>
      <c r="G10" s="1"/>
    </row>
    <row r="11" spans="1:8" ht="18" customHeight="1">
      <c r="A11" s="34" t="s">
        <v>36</v>
      </c>
      <c r="B11" s="33">
        <v>23988</v>
      </c>
      <c r="C11" s="33">
        <v>21336</v>
      </c>
      <c r="D11" s="33">
        <v>20346</v>
      </c>
      <c r="E11" s="31">
        <f t="shared" si="0"/>
        <v>0.88944472236118055</v>
      </c>
      <c r="F11" s="31">
        <f t="shared" si="1"/>
        <v>4.8658212916543792E-2</v>
      </c>
      <c r="G11" s="1"/>
    </row>
    <row r="12" spans="1:8" ht="18" customHeight="1">
      <c r="A12" s="34" t="s">
        <v>37</v>
      </c>
      <c r="B12" s="33">
        <v>5387</v>
      </c>
      <c r="C12" s="33">
        <v>6276</v>
      </c>
      <c r="D12" s="33">
        <v>4064</v>
      </c>
      <c r="E12" s="31">
        <f t="shared" si="0"/>
        <v>1.1650269166511973</v>
      </c>
      <c r="F12" s="31">
        <f t="shared" si="1"/>
        <v>0.5442913385826772</v>
      </c>
      <c r="G12" s="1"/>
    </row>
    <row r="13" spans="1:8" ht="18" customHeight="1">
      <c r="A13" s="34" t="s">
        <v>38</v>
      </c>
      <c r="B13" s="33">
        <v>3863</v>
      </c>
      <c r="C13" s="33">
        <v>6781</v>
      </c>
      <c r="D13" s="33">
        <v>582</v>
      </c>
      <c r="E13" s="31">
        <f t="shared" si="0"/>
        <v>1.7553714729484857</v>
      </c>
      <c r="F13" s="31">
        <f t="shared" si="1"/>
        <v>10.651202749140893</v>
      </c>
      <c r="G13" s="1"/>
    </row>
    <row r="14" spans="1:8" ht="18" customHeight="1">
      <c r="A14" s="34" t="s">
        <v>39</v>
      </c>
      <c r="B14" s="33">
        <v>33079</v>
      </c>
      <c r="C14" s="33">
        <v>27673</v>
      </c>
      <c r="D14" s="33">
        <v>22361</v>
      </c>
      <c r="E14" s="31">
        <f t="shared" si="0"/>
        <v>0.83657305238973367</v>
      </c>
      <c r="F14" s="31">
        <f t="shared" si="1"/>
        <v>0.23755645990787533</v>
      </c>
      <c r="G14" s="1"/>
    </row>
    <row r="15" spans="1:8" ht="18" customHeight="1">
      <c r="A15" s="34" t="s">
        <v>40</v>
      </c>
      <c r="B15" s="33">
        <v>17286</v>
      </c>
      <c r="C15" s="33">
        <v>1657</v>
      </c>
      <c r="D15" s="33">
        <v>2108</v>
      </c>
      <c r="E15" s="31">
        <f t="shared" si="0"/>
        <v>9.5857919703806554E-2</v>
      </c>
      <c r="F15" s="31">
        <f t="shared" si="1"/>
        <v>-0.21394686907020874</v>
      </c>
      <c r="G15" s="1"/>
    </row>
    <row r="16" spans="1:8" ht="18" customHeight="1">
      <c r="A16" s="34" t="s">
        <v>41</v>
      </c>
      <c r="B16" s="33">
        <v>700</v>
      </c>
      <c r="C16" s="33"/>
      <c r="D16" s="33">
        <v>451</v>
      </c>
      <c r="E16" s="31">
        <f t="shared" si="0"/>
        <v>0</v>
      </c>
      <c r="F16" s="31">
        <f t="shared" si="1"/>
        <v>-1</v>
      </c>
      <c r="G16" s="1"/>
    </row>
    <row r="17" spans="1:7" ht="18" customHeight="1">
      <c r="A17" s="34" t="s">
        <v>42</v>
      </c>
      <c r="B17" s="33"/>
      <c r="C17" s="33">
        <v>44</v>
      </c>
      <c r="D17" s="33">
        <v>38</v>
      </c>
      <c r="E17" s="31"/>
      <c r="F17" s="31">
        <f t="shared" si="1"/>
        <v>0.15789473684210525</v>
      </c>
      <c r="G17" s="1"/>
    </row>
    <row r="18" spans="1:7" ht="18" customHeight="1">
      <c r="A18" s="34" t="s">
        <v>43</v>
      </c>
      <c r="B18" s="33"/>
      <c r="C18" s="33"/>
      <c r="D18" s="33"/>
      <c r="E18" s="31"/>
      <c r="F18" s="31"/>
      <c r="G18" s="1"/>
    </row>
    <row r="19" spans="1:7" ht="18" customHeight="1">
      <c r="A19" s="34" t="s">
        <v>44</v>
      </c>
      <c r="B19" s="33">
        <v>1656</v>
      </c>
      <c r="C19" s="33">
        <v>318</v>
      </c>
      <c r="D19" s="33">
        <v>228</v>
      </c>
      <c r="E19" s="31">
        <f t="shared" si="0"/>
        <v>0.19202898550724637</v>
      </c>
      <c r="F19" s="31">
        <f t="shared" si="1"/>
        <v>0.39473684210526316</v>
      </c>
      <c r="G19" s="1"/>
    </row>
    <row r="20" spans="1:7" ht="18" customHeight="1">
      <c r="A20" s="34" t="s">
        <v>45</v>
      </c>
      <c r="B20" s="33">
        <v>10000</v>
      </c>
      <c r="C20" s="33">
        <v>1072</v>
      </c>
      <c r="D20" s="33">
        <v>2699</v>
      </c>
      <c r="E20" s="31">
        <f t="shared" si="0"/>
        <v>0.1072</v>
      </c>
      <c r="F20" s="31">
        <f t="shared" si="1"/>
        <v>-0.60281585772508339</v>
      </c>
      <c r="G20" s="1"/>
    </row>
    <row r="21" spans="1:7" ht="18" customHeight="1">
      <c r="A21" s="34" t="s">
        <v>46</v>
      </c>
      <c r="B21" s="33">
        <v>198</v>
      </c>
      <c r="C21" s="33">
        <v>82</v>
      </c>
      <c r="D21" s="33">
        <v>40</v>
      </c>
      <c r="E21" s="31">
        <f t="shared" si="0"/>
        <v>0.41414141414141414</v>
      </c>
      <c r="F21" s="31">
        <f t="shared" si="1"/>
        <v>1.05</v>
      </c>
      <c r="G21" s="1"/>
    </row>
    <row r="22" spans="1:7" ht="18" customHeight="1">
      <c r="A22" s="34" t="s">
        <v>47</v>
      </c>
      <c r="B22" s="33">
        <v>2000</v>
      </c>
      <c r="C22" s="33"/>
      <c r="D22" s="33">
        <v>1619</v>
      </c>
      <c r="E22" s="31">
        <f t="shared" si="0"/>
        <v>0</v>
      </c>
      <c r="F22" s="31">
        <f t="shared" si="1"/>
        <v>-1</v>
      </c>
      <c r="G22" s="1"/>
    </row>
    <row r="23" spans="1:7" ht="18" customHeight="1">
      <c r="A23" s="34" t="s">
        <v>50</v>
      </c>
      <c r="B23" s="33">
        <v>203</v>
      </c>
      <c r="C23" s="33">
        <v>464</v>
      </c>
      <c r="D23" s="33"/>
      <c r="E23" s="31">
        <f t="shared" si="0"/>
        <v>2.2857142857142856</v>
      </c>
      <c r="F23" s="31"/>
      <c r="G23" s="1"/>
    </row>
    <row r="24" spans="1:7" ht="18" customHeight="1">
      <c r="A24" s="34" t="s">
        <v>51</v>
      </c>
      <c r="B24" s="33">
        <v>500</v>
      </c>
      <c r="C24" s="33"/>
      <c r="D24" s="33"/>
      <c r="E24" s="31">
        <f t="shared" si="0"/>
        <v>0</v>
      </c>
      <c r="F24" s="31"/>
      <c r="G24" s="1"/>
    </row>
    <row r="25" spans="1:7" ht="18" customHeight="1">
      <c r="A25" s="34" t="s">
        <v>52</v>
      </c>
      <c r="B25" s="33"/>
      <c r="C25" s="33"/>
      <c r="D25" s="33"/>
      <c r="E25" s="31"/>
      <c r="F25" s="31"/>
      <c r="G25" s="1"/>
    </row>
    <row r="26" spans="1:7" s="48" customFormat="1" ht="18" customHeight="1">
      <c r="A26" s="50" t="s">
        <v>48</v>
      </c>
      <c r="B26" s="51">
        <f>SUM(B5:B25)</f>
        <v>184019</v>
      </c>
      <c r="C26" s="51">
        <f>SUM(C5:C25)</f>
        <v>124537</v>
      </c>
      <c r="D26" s="51">
        <f>SUM(D5:D25)</f>
        <v>110993</v>
      </c>
      <c r="E26" s="52">
        <f t="shared" si="0"/>
        <v>0.67676163874382533</v>
      </c>
      <c r="F26" s="52">
        <v>0.122</v>
      </c>
      <c r="G26" s="53"/>
    </row>
  </sheetData>
  <mergeCells count="1">
    <mergeCell ref="A2:G2"/>
  </mergeCells>
  <phoneticPr fontId="1" type="noConversion"/>
  <printOptions horizontalCentered="1"/>
  <pageMargins left="0.70866141732283472" right="0.70866141732283472" top="0.56000000000000005" bottom="0.34" header="0.31496062992125984" footer="0.31496062992125984"/>
  <pageSetup paperSize="9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E15"/>
  <sheetViews>
    <sheetView workbookViewId="0">
      <selection activeCell="D13" sqref="D13"/>
    </sheetView>
  </sheetViews>
  <sheetFormatPr defaultRowHeight="13.5"/>
  <cols>
    <col min="1" max="1" width="35.125" customWidth="1"/>
    <col min="2" max="5" width="22.25" customWidth="1"/>
  </cols>
  <sheetData>
    <row r="1" spans="1:5" ht="21.75" customHeight="1">
      <c r="A1" s="289" t="s">
        <v>854</v>
      </c>
    </row>
    <row r="2" spans="1:5" ht="53.25" customHeight="1">
      <c r="A2" s="333" t="s">
        <v>66</v>
      </c>
      <c r="B2" s="333"/>
      <c r="C2" s="333"/>
      <c r="D2" s="333"/>
      <c r="E2" s="333"/>
    </row>
    <row r="3" spans="1:5" ht="30.75" customHeight="1">
      <c r="A3" s="54"/>
      <c r="B3" s="54"/>
      <c r="C3" s="54"/>
      <c r="D3" s="54"/>
      <c r="E3" s="55" t="s">
        <v>53</v>
      </c>
    </row>
    <row r="4" spans="1:5" ht="30.7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30.75" customHeight="1">
      <c r="A5" s="38" t="s">
        <v>67</v>
      </c>
      <c r="B5" s="40"/>
      <c r="C5" s="40"/>
      <c r="D5" s="40"/>
      <c r="E5" s="40"/>
    </row>
    <row r="6" spans="1:5" ht="30.75" customHeight="1">
      <c r="A6" s="38" t="s">
        <v>68</v>
      </c>
      <c r="B6" s="40"/>
      <c r="C6" s="40"/>
      <c r="D6" s="40"/>
      <c r="E6" s="40"/>
    </row>
    <row r="7" spans="1:5" ht="30.75" customHeight="1">
      <c r="A7" s="38" t="s">
        <v>69</v>
      </c>
      <c r="B7" s="40"/>
      <c r="C7" s="40"/>
      <c r="D7" s="40"/>
      <c r="E7" s="40"/>
    </row>
    <row r="8" spans="1:5" ht="30.75" customHeight="1">
      <c r="A8" s="38" t="s">
        <v>70</v>
      </c>
      <c r="B8" s="40"/>
      <c r="C8" s="40"/>
      <c r="D8" s="40"/>
      <c r="E8" s="40"/>
    </row>
    <row r="9" spans="1:5" ht="30.75" customHeight="1">
      <c r="A9" s="38" t="s">
        <v>71</v>
      </c>
      <c r="B9" s="40">
        <v>8000</v>
      </c>
      <c r="C9" s="40">
        <v>2806</v>
      </c>
      <c r="D9" s="37">
        <f>C9/B9</f>
        <v>0.35075000000000001</v>
      </c>
      <c r="E9" s="40"/>
    </row>
    <row r="10" spans="1:5" ht="30.75" customHeight="1">
      <c r="A10" s="38" t="s">
        <v>72</v>
      </c>
      <c r="B10" s="40"/>
      <c r="C10" s="40"/>
      <c r="D10" s="37"/>
      <c r="E10" s="40"/>
    </row>
    <row r="11" spans="1:5" ht="30.75" customHeight="1">
      <c r="A11" s="38" t="s">
        <v>73</v>
      </c>
      <c r="B11" s="40"/>
      <c r="C11" s="40">
        <v>201</v>
      </c>
      <c r="D11" s="37"/>
      <c r="E11" s="40"/>
    </row>
    <row r="12" spans="1:5" ht="30.75" customHeight="1">
      <c r="A12" s="38" t="s">
        <v>74</v>
      </c>
      <c r="B12" s="40">
        <v>250</v>
      </c>
      <c r="C12" s="40">
        <v>165</v>
      </c>
      <c r="D12" s="37">
        <f t="shared" ref="D12" si="0">C12/B12</f>
        <v>0.66</v>
      </c>
      <c r="E12" s="40"/>
    </row>
    <row r="13" spans="1:5" ht="30.75" customHeight="1">
      <c r="A13" s="38" t="s">
        <v>75</v>
      </c>
      <c r="B13" s="40"/>
      <c r="C13" s="40"/>
      <c r="D13" s="37"/>
      <c r="E13" s="40"/>
    </row>
    <row r="14" spans="1:5" ht="30.75" customHeight="1">
      <c r="A14" s="38"/>
      <c r="B14" s="40"/>
      <c r="C14" s="40"/>
      <c r="D14" s="37"/>
      <c r="E14" s="40"/>
    </row>
    <row r="15" spans="1:5" s="58" customFormat="1" ht="30.75" customHeight="1">
      <c r="A15" s="56" t="s">
        <v>136</v>
      </c>
      <c r="B15" s="56">
        <f>SUM(B5:B14)</f>
        <v>8250</v>
      </c>
      <c r="C15" s="56">
        <f>SUM(C5:C14)</f>
        <v>3172</v>
      </c>
      <c r="D15" s="57">
        <f t="shared" ref="D15" si="1">C15/B15</f>
        <v>0.38448484848484848</v>
      </c>
      <c r="E15" s="56"/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6"/>
  <sheetViews>
    <sheetView workbookViewId="0">
      <selection activeCell="D13" sqref="D13"/>
    </sheetView>
  </sheetViews>
  <sheetFormatPr defaultRowHeight="13.5"/>
  <cols>
    <col min="1" max="1" width="29.25" style="43" customWidth="1"/>
    <col min="2" max="5" width="24.125" customWidth="1"/>
    <col min="6" max="6" width="9" customWidth="1"/>
  </cols>
  <sheetData>
    <row r="1" spans="1:5" ht="24.75" customHeight="1">
      <c r="A1" s="289" t="s">
        <v>855</v>
      </c>
    </row>
    <row r="2" spans="1:5" ht="53.25" customHeight="1">
      <c r="A2" s="334" t="s">
        <v>54</v>
      </c>
      <c r="B2" s="334"/>
      <c r="C2" s="334"/>
      <c r="D2" s="334"/>
      <c r="E2" s="334"/>
    </row>
    <row r="3" spans="1:5" ht="29.1" customHeight="1">
      <c r="A3" s="62"/>
      <c r="B3" s="60"/>
      <c r="C3" s="60"/>
      <c r="D3" s="60"/>
      <c r="E3" s="61" t="s">
        <v>53</v>
      </c>
    </row>
    <row r="4" spans="1:5" ht="29.1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ht="29.1" customHeight="1">
      <c r="A5" s="32" t="s">
        <v>55</v>
      </c>
      <c r="B5" s="64"/>
      <c r="C5" s="64">
        <v>22</v>
      </c>
      <c r="D5" s="65"/>
      <c r="E5" s="30"/>
    </row>
    <row r="6" spans="1:5" ht="29.1" customHeight="1">
      <c r="A6" s="32" t="s">
        <v>56</v>
      </c>
      <c r="B6" s="64">
        <v>700</v>
      </c>
      <c r="C6" s="64">
        <v>99</v>
      </c>
      <c r="D6" s="65">
        <f t="shared" ref="D6:D16" si="0">C6/B6</f>
        <v>0.14142857142857143</v>
      </c>
      <c r="E6" s="30"/>
    </row>
    <row r="7" spans="1:5" ht="29.1" customHeight="1">
      <c r="A7" s="32" t="s">
        <v>57</v>
      </c>
      <c r="B7" s="64"/>
      <c r="C7" s="64"/>
      <c r="D7" s="65"/>
      <c r="E7" s="30"/>
    </row>
    <row r="8" spans="1:5" ht="29.1" customHeight="1">
      <c r="A8" s="32" t="s">
        <v>58</v>
      </c>
      <c r="B8" s="64">
        <v>4139</v>
      </c>
      <c r="C8" s="64">
        <v>7444</v>
      </c>
      <c r="D8" s="65">
        <f t="shared" si="0"/>
        <v>1.798502053636144</v>
      </c>
      <c r="E8" s="30"/>
    </row>
    <row r="9" spans="1:5" ht="29.1" customHeight="1">
      <c r="A9" s="32" t="s">
        <v>59</v>
      </c>
      <c r="B9" s="64"/>
      <c r="C9" s="64"/>
      <c r="D9" s="65"/>
      <c r="E9" s="30"/>
    </row>
    <row r="10" spans="1:5" ht="29.1" customHeight="1">
      <c r="A10" s="32" t="s">
        <v>60</v>
      </c>
      <c r="B10" s="64"/>
      <c r="C10" s="64"/>
      <c r="D10" s="65"/>
      <c r="E10" s="30"/>
    </row>
    <row r="11" spans="1:5" ht="29.1" customHeight="1">
      <c r="A11" s="32" t="s">
        <v>61</v>
      </c>
      <c r="B11" s="64"/>
      <c r="C11" s="64"/>
      <c r="D11" s="65"/>
      <c r="E11" s="30"/>
    </row>
    <row r="12" spans="1:5" ht="29.1" customHeight="1">
      <c r="A12" s="32" t="s">
        <v>62</v>
      </c>
      <c r="B12" s="64"/>
      <c r="C12" s="64"/>
      <c r="D12" s="65"/>
      <c r="E12" s="30"/>
    </row>
    <row r="13" spans="1:5" ht="29.1" customHeight="1">
      <c r="A13" s="32" t="s">
        <v>63</v>
      </c>
      <c r="B13" s="64">
        <v>611</v>
      </c>
      <c r="C13" s="64"/>
      <c r="D13" s="65"/>
      <c r="E13" s="30"/>
    </row>
    <row r="14" spans="1:5" ht="29.1" customHeight="1">
      <c r="A14" s="32" t="s">
        <v>64</v>
      </c>
      <c r="B14" s="64"/>
      <c r="C14" s="64"/>
      <c r="D14" s="65"/>
      <c r="E14" s="30"/>
    </row>
    <row r="15" spans="1:5" ht="29.1" customHeight="1">
      <c r="A15" s="32" t="s">
        <v>65</v>
      </c>
      <c r="B15" s="64">
        <v>800</v>
      </c>
      <c r="C15" s="64">
        <v>140</v>
      </c>
      <c r="D15" s="65">
        <f t="shared" si="0"/>
        <v>0.17499999999999999</v>
      </c>
      <c r="E15" s="30"/>
    </row>
    <row r="16" spans="1:5" s="58" customFormat="1" ht="29.1" customHeight="1">
      <c r="A16" s="63" t="s">
        <v>137</v>
      </c>
      <c r="B16" s="66">
        <f>SUM(B5:B15)</f>
        <v>6250</v>
      </c>
      <c r="C16" s="66">
        <f>SUM(C5:C15)</f>
        <v>7705</v>
      </c>
      <c r="D16" s="67">
        <f t="shared" si="0"/>
        <v>1.2327999999999999</v>
      </c>
      <c r="E16" s="59"/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K64"/>
  <sheetViews>
    <sheetView zoomScale="90" workbookViewId="0">
      <selection activeCell="A8" sqref="A8"/>
    </sheetView>
  </sheetViews>
  <sheetFormatPr defaultRowHeight="14.25"/>
  <cols>
    <col min="1" max="1" width="31.75" style="84" customWidth="1"/>
    <col min="2" max="4" width="11.5" style="84" customWidth="1"/>
    <col min="5" max="5" width="11.5" style="83" customWidth="1"/>
    <col min="6" max="7" width="11.5" style="84" customWidth="1"/>
    <col min="8" max="256" width="9" style="84"/>
    <col min="257" max="257" width="31.75" style="84" customWidth="1"/>
    <col min="258" max="263" width="11.5" style="84" customWidth="1"/>
    <col min="264" max="512" width="9" style="84"/>
    <col min="513" max="513" width="31.75" style="84" customWidth="1"/>
    <col min="514" max="519" width="11.5" style="84" customWidth="1"/>
    <col min="520" max="768" width="9" style="84"/>
    <col min="769" max="769" width="31.75" style="84" customWidth="1"/>
    <col min="770" max="775" width="11.5" style="84" customWidth="1"/>
    <col min="776" max="1024" width="9" style="84"/>
    <col min="1025" max="1025" width="31.75" style="84" customWidth="1"/>
    <col min="1026" max="1031" width="11.5" style="84" customWidth="1"/>
    <col min="1032" max="1280" width="9" style="84"/>
    <col min="1281" max="1281" width="31.75" style="84" customWidth="1"/>
    <col min="1282" max="1287" width="11.5" style="84" customWidth="1"/>
    <col min="1288" max="1536" width="9" style="84"/>
    <col min="1537" max="1537" width="31.75" style="84" customWidth="1"/>
    <col min="1538" max="1543" width="11.5" style="84" customWidth="1"/>
    <col min="1544" max="1792" width="9" style="84"/>
    <col min="1793" max="1793" width="31.75" style="84" customWidth="1"/>
    <col min="1794" max="1799" width="11.5" style="84" customWidth="1"/>
    <col min="1800" max="2048" width="9" style="84"/>
    <col min="2049" max="2049" width="31.75" style="84" customWidth="1"/>
    <col min="2050" max="2055" width="11.5" style="84" customWidth="1"/>
    <col min="2056" max="2304" width="9" style="84"/>
    <col min="2305" max="2305" width="31.75" style="84" customWidth="1"/>
    <col min="2306" max="2311" width="11.5" style="84" customWidth="1"/>
    <col min="2312" max="2560" width="9" style="84"/>
    <col min="2561" max="2561" width="31.75" style="84" customWidth="1"/>
    <col min="2562" max="2567" width="11.5" style="84" customWidth="1"/>
    <col min="2568" max="2816" width="9" style="84"/>
    <col min="2817" max="2817" width="31.75" style="84" customWidth="1"/>
    <col min="2818" max="2823" width="11.5" style="84" customWidth="1"/>
    <col min="2824" max="3072" width="9" style="84"/>
    <col min="3073" max="3073" width="31.75" style="84" customWidth="1"/>
    <col min="3074" max="3079" width="11.5" style="84" customWidth="1"/>
    <col min="3080" max="3328" width="9" style="84"/>
    <col min="3329" max="3329" width="31.75" style="84" customWidth="1"/>
    <col min="3330" max="3335" width="11.5" style="84" customWidth="1"/>
    <col min="3336" max="3584" width="9" style="84"/>
    <col min="3585" max="3585" width="31.75" style="84" customWidth="1"/>
    <col min="3586" max="3591" width="11.5" style="84" customWidth="1"/>
    <col min="3592" max="3840" width="9" style="84"/>
    <col min="3841" max="3841" width="31.75" style="84" customWidth="1"/>
    <col min="3842" max="3847" width="11.5" style="84" customWidth="1"/>
    <col min="3848" max="4096" width="9" style="84"/>
    <col min="4097" max="4097" width="31.75" style="84" customWidth="1"/>
    <col min="4098" max="4103" width="11.5" style="84" customWidth="1"/>
    <col min="4104" max="4352" width="9" style="84"/>
    <col min="4353" max="4353" width="31.75" style="84" customWidth="1"/>
    <col min="4354" max="4359" width="11.5" style="84" customWidth="1"/>
    <col min="4360" max="4608" width="9" style="84"/>
    <col min="4609" max="4609" width="31.75" style="84" customWidth="1"/>
    <col min="4610" max="4615" width="11.5" style="84" customWidth="1"/>
    <col min="4616" max="4864" width="9" style="84"/>
    <col min="4865" max="4865" width="31.75" style="84" customWidth="1"/>
    <col min="4866" max="4871" width="11.5" style="84" customWidth="1"/>
    <col min="4872" max="5120" width="9" style="84"/>
    <col min="5121" max="5121" width="31.75" style="84" customWidth="1"/>
    <col min="5122" max="5127" width="11.5" style="84" customWidth="1"/>
    <col min="5128" max="5376" width="9" style="84"/>
    <col min="5377" max="5377" width="31.75" style="84" customWidth="1"/>
    <col min="5378" max="5383" width="11.5" style="84" customWidth="1"/>
    <col min="5384" max="5632" width="9" style="84"/>
    <col min="5633" max="5633" width="31.75" style="84" customWidth="1"/>
    <col min="5634" max="5639" width="11.5" style="84" customWidth="1"/>
    <col min="5640" max="5888" width="9" style="84"/>
    <col min="5889" max="5889" width="31.75" style="84" customWidth="1"/>
    <col min="5890" max="5895" width="11.5" style="84" customWidth="1"/>
    <col min="5896" max="6144" width="9" style="84"/>
    <col min="6145" max="6145" width="31.75" style="84" customWidth="1"/>
    <col min="6146" max="6151" width="11.5" style="84" customWidth="1"/>
    <col min="6152" max="6400" width="9" style="84"/>
    <col min="6401" max="6401" width="31.75" style="84" customWidth="1"/>
    <col min="6402" max="6407" width="11.5" style="84" customWidth="1"/>
    <col min="6408" max="6656" width="9" style="84"/>
    <col min="6657" max="6657" width="31.75" style="84" customWidth="1"/>
    <col min="6658" max="6663" width="11.5" style="84" customWidth="1"/>
    <col min="6664" max="6912" width="9" style="84"/>
    <col min="6913" max="6913" width="31.75" style="84" customWidth="1"/>
    <col min="6914" max="6919" width="11.5" style="84" customWidth="1"/>
    <col min="6920" max="7168" width="9" style="84"/>
    <col min="7169" max="7169" width="31.75" style="84" customWidth="1"/>
    <col min="7170" max="7175" width="11.5" style="84" customWidth="1"/>
    <col min="7176" max="7424" width="9" style="84"/>
    <col min="7425" max="7425" width="31.75" style="84" customWidth="1"/>
    <col min="7426" max="7431" width="11.5" style="84" customWidth="1"/>
    <col min="7432" max="7680" width="9" style="84"/>
    <col min="7681" max="7681" width="31.75" style="84" customWidth="1"/>
    <col min="7682" max="7687" width="11.5" style="84" customWidth="1"/>
    <col min="7688" max="7936" width="9" style="84"/>
    <col min="7937" max="7937" width="31.75" style="84" customWidth="1"/>
    <col min="7938" max="7943" width="11.5" style="84" customWidth="1"/>
    <col min="7944" max="8192" width="9" style="84"/>
    <col min="8193" max="8193" width="31.75" style="84" customWidth="1"/>
    <col min="8194" max="8199" width="11.5" style="84" customWidth="1"/>
    <col min="8200" max="8448" width="9" style="84"/>
    <col min="8449" max="8449" width="31.75" style="84" customWidth="1"/>
    <col min="8450" max="8455" width="11.5" style="84" customWidth="1"/>
    <col min="8456" max="8704" width="9" style="84"/>
    <col min="8705" max="8705" width="31.75" style="84" customWidth="1"/>
    <col min="8706" max="8711" width="11.5" style="84" customWidth="1"/>
    <col min="8712" max="8960" width="9" style="84"/>
    <col min="8961" max="8961" width="31.75" style="84" customWidth="1"/>
    <col min="8962" max="8967" width="11.5" style="84" customWidth="1"/>
    <col min="8968" max="9216" width="9" style="84"/>
    <col min="9217" max="9217" width="31.75" style="84" customWidth="1"/>
    <col min="9218" max="9223" width="11.5" style="84" customWidth="1"/>
    <col min="9224" max="9472" width="9" style="84"/>
    <col min="9473" max="9473" width="31.75" style="84" customWidth="1"/>
    <col min="9474" max="9479" width="11.5" style="84" customWidth="1"/>
    <col min="9480" max="9728" width="9" style="84"/>
    <col min="9729" max="9729" width="31.75" style="84" customWidth="1"/>
    <col min="9730" max="9735" width="11.5" style="84" customWidth="1"/>
    <col min="9736" max="9984" width="9" style="84"/>
    <col min="9985" max="9985" width="31.75" style="84" customWidth="1"/>
    <col min="9986" max="9991" width="11.5" style="84" customWidth="1"/>
    <col min="9992" max="10240" width="9" style="84"/>
    <col min="10241" max="10241" width="31.75" style="84" customWidth="1"/>
    <col min="10242" max="10247" width="11.5" style="84" customWidth="1"/>
    <col min="10248" max="10496" width="9" style="84"/>
    <col min="10497" max="10497" width="31.75" style="84" customWidth="1"/>
    <col min="10498" max="10503" width="11.5" style="84" customWidth="1"/>
    <col min="10504" max="10752" width="9" style="84"/>
    <col min="10753" max="10753" width="31.75" style="84" customWidth="1"/>
    <col min="10754" max="10759" width="11.5" style="84" customWidth="1"/>
    <col min="10760" max="11008" width="9" style="84"/>
    <col min="11009" max="11009" width="31.75" style="84" customWidth="1"/>
    <col min="11010" max="11015" width="11.5" style="84" customWidth="1"/>
    <col min="11016" max="11264" width="9" style="84"/>
    <col min="11265" max="11265" width="31.75" style="84" customWidth="1"/>
    <col min="11266" max="11271" width="11.5" style="84" customWidth="1"/>
    <col min="11272" max="11520" width="9" style="84"/>
    <col min="11521" max="11521" width="31.75" style="84" customWidth="1"/>
    <col min="11522" max="11527" width="11.5" style="84" customWidth="1"/>
    <col min="11528" max="11776" width="9" style="84"/>
    <col min="11777" max="11777" width="31.75" style="84" customWidth="1"/>
    <col min="11778" max="11783" width="11.5" style="84" customWidth="1"/>
    <col min="11784" max="12032" width="9" style="84"/>
    <col min="12033" max="12033" width="31.75" style="84" customWidth="1"/>
    <col min="12034" max="12039" width="11.5" style="84" customWidth="1"/>
    <col min="12040" max="12288" width="9" style="84"/>
    <col min="12289" max="12289" width="31.75" style="84" customWidth="1"/>
    <col min="12290" max="12295" width="11.5" style="84" customWidth="1"/>
    <col min="12296" max="12544" width="9" style="84"/>
    <col min="12545" max="12545" width="31.75" style="84" customWidth="1"/>
    <col min="12546" max="12551" width="11.5" style="84" customWidth="1"/>
    <col min="12552" max="12800" width="9" style="84"/>
    <col min="12801" max="12801" width="31.75" style="84" customWidth="1"/>
    <col min="12802" max="12807" width="11.5" style="84" customWidth="1"/>
    <col min="12808" max="13056" width="9" style="84"/>
    <col min="13057" max="13057" width="31.75" style="84" customWidth="1"/>
    <col min="13058" max="13063" width="11.5" style="84" customWidth="1"/>
    <col min="13064" max="13312" width="9" style="84"/>
    <col min="13313" max="13313" width="31.75" style="84" customWidth="1"/>
    <col min="13314" max="13319" width="11.5" style="84" customWidth="1"/>
    <col min="13320" max="13568" width="9" style="84"/>
    <col min="13569" max="13569" width="31.75" style="84" customWidth="1"/>
    <col min="13570" max="13575" width="11.5" style="84" customWidth="1"/>
    <col min="13576" max="13824" width="9" style="84"/>
    <col min="13825" max="13825" width="31.75" style="84" customWidth="1"/>
    <col min="13826" max="13831" width="11.5" style="84" customWidth="1"/>
    <col min="13832" max="14080" width="9" style="84"/>
    <col min="14081" max="14081" width="31.75" style="84" customWidth="1"/>
    <col min="14082" max="14087" width="11.5" style="84" customWidth="1"/>
    <col min="14088" max="14336" width="9" style="84"/>
    <col min="14337" max="14337" width="31.75" style="84" customWidth="1"/>
    <col min="14338" max="14343" width="11.5" style="84" customWidth="1"/>
    <col min="14344" max="14592" width="9" style="84"/>
    <col min="14593" max="14593" width="31.75" style="84" customWidth="1"/>
    <col min="14594" max="14599" width="11.5" style="84" customWidth="1"/>
    <col min="14600" max="14848" width="9" style="84"/>
    <col min="14849" max="14849" width="31.75" style="84" customWidth="1"/>
    <col min="14850" max="14855" width="11.5" style="84" customWidth="1"/>
    <col min="14856" max="15104" width="9" style="84"/>
    <col min="15105" max="15105" width="31.75" style="84" customWidth="1"/>
    <col min="15106" max="15111" width="11.5" style="84" customWidth="1"/>
    <col min="15112" max="15360" width="9" style="84"/>
    <col min="15361" max="15361" width="31.75" style="84" customWidth="1"/>
    <col min="15362" max="15367" width="11.5" style="84" customWidth="1"/>
    <col min="15368" max="15616" width="9" style="84"/>
    <col min="15617" max="15617" width="31.75" style="84" customWidth="1"/>
    <col min="15618" max="15623" width="11.5" style="84" customWidth="1"/>
    <col min="15624" max="15872" width="9" style="84"/>
    <col min="15873" max="15873" width="31.75" style="84" customWidth="1"/>
    <col min="15874" max="15879" width="11.5" style="84" customWidth="1"/>
    <col min="15880" max="16128" width="9" style="84"/>
    <col min="16129" max="16129" width="31.75" style="84" customWidth="1"/>
    <col min="16130" max="16135" width="11.5" style="84" customWidth="1"/>
    <col min="16136" max="16384" width="9" style="84"/>
  </cols>
  <sheetData>
    <row r="1" spans="1:11" ht="18.75" customHeight="1">
      <c r="A1" s="82" t="s">
        <v>193</v>
      </c>
      <c r="B1" s="83"/>
      <c r="C1" s="83"/>
      <c r="D1" s="83"/>
      <c r="F1" s="83"/>
      <c r="G1" s="83"/>
      <c r="H1" s="83"/>
      <c r="I1" s="83"/>
      <c r="J1" s="83"/>
      <c r="K1" s="83"/>
    </row>
    <row r="2" spans="1:11" ht="39.75" customHeight="1">
      <c r="A2" s="295" t="s">
        <v>154</v>
      </c>
      <c r="B2" s="295"/>
      <c r="C2" s="295"/>
      <c r="D2" s="295"/>
      <c r="E2" s="295"/>
      <c r="F2" s="295"/>
      <c r="G2" s="295"/>
      <c r="H2" s="83"/>
      <c r="I2" s="83"/>
      <c r="J2" s="83"/>
      <c r="K2" s="83"/>
    </row>
    <row r="3" spans="1:11" ht="35.1" customHeight="1">
      <c r="A3" s="82"/>
      <c r="B3" s="85"/>
      <c r="C3" s="85"/>
      <c r="D3" s="85"/>
      <c r="E3" s="85"/>
      <c r="F3" s="85"/>
      <c r="G3" s="86" t="s">
        <v>88</v>
      </c>
      <c r="H3" s="83"/>
      <c r="I3" s="83"/>
      <c r="J3" s="83"/>
      <c r="K3" s="83"/>
    </row>
    <row r="4" spans="1:11" ht="26.25" customHeight="1">
      <c r="A4" s="296" t="s">
        <v>194</v>
      </c>
      <c r="B4" s="296" t="s">
        <v>195</v>
      </c>
      <c r="C4" s="298" t="s">
        <v>196</v>
      </c>
      <c r="D4" s="299"/>
      <c r="E4" s="300"/>
      <c r="F4" s="301" t="s">
        <v>197</v>
      </c>
      <c r="G4" s="296" t="s">
        <v>198</v>
      </c>
      <c r="H4" s="83"/>
      <c r="I4" s="83"/>
      <c r="J4" s="83"/>
      <c r="K4" s="83"/>
    </row>
    <row r="5" spans="1:11" ht="26.25" customHeight="1">
      <c r="A5" s="297"/>
      <c r="B5" s="297"/>
      <c r="C5" s="87" t="s">
        <v>90</v>
      </c>
      <c r="D5" s="87" t="s">
        <v>199</v>
      </c>
      <c r="E5" s="87" t="s">
        <v>200</v>
      </c>
      <c r="F5" s="302"/>
      <c r="G5" s="297"/>
      <c r="H5" s="83"/>
      <c r="I5" s="83"/>
      <c r="J5" s="83"/>
      <c r="K5" s="83"/>
    </row>
    <row r="6" spans="1:11" s="93" customFormat="1" ht="26.25" customHeight="1">
      <c r="A6" s="88" t="s">
        <v>201</v>
      </c>
      <c r="B6" s="89">
        <f>SUM(B7:B21)</f>
        <v>8665</v>
      </c>
      <c r="C6" s="89">
        <f>SUM(C7:C21)</f>
        <v>9700</v>
      </c>
      <c r="D6" s="89">
        <f>SUM(D7:D21)</f>
        <v>9710</v>
      </c>
      <c r="E6" s="89">
        <f>SUM(E7:E21)</f>
        <v>10188</v>
      </c>
      <c r="F6" s="90">
        <f>E6/D6*100</f>
        <v>104.92276004119465</v>
      </c>
      <c r="G6" s="91">
        <f>(E6-B6)/B6*100</f>
        <v>17.576457010963647</v>
      </c>
      <c r="H6" s="92"/>
      <c r="I6" s="92"/>
      <c r="J6" s="92"/>
      <c r="K6" s="92"/>
    </row>
    <row r="7" spans="1:11" ht="26.25" customHeight="1">
      <c r="A7" s="94" t="s">
        <v>202</v>
      </c>
      <c r="B7" s="95">
        <v>4048</v>
      </c>
      <c r="C7" s="95">
        <v>4550</v>
      </c>
      <c r="D7" s="95">
        <v>4560</v>
      </c>
      <c r="E7" s="95">
        <v>4674</v>
      </c>
      <c r="F7" s="96">
        <f t="shared" ref="F7:F27" si="0">E7/D7*100</f>
        <v>102.49999999999999</v>
      </c>
      <c r="G7" s="96">
        <f>(E7-B7)/B7*100</f>
        <v>15.464426877470355</v>
      </c>
      <c r="H7" s="83"/>
      <c r="I7" s="83"/>
      <c r="J7" s="83"/>
      <c r="K7" s="83"/>
    </row>
    <row r="8" spans="1:11" ht="26.25" customHeight="1">
      <c r="A8" s="94" t="s">
        <v>203</v>
      </c>
      <c r="B8" s="95">
        <v>64</v>
      </c>
      <c r="C8" s="97"/>
      <c r="D8" s="97"/>
      <c r="E8" s="95">
        <v>8</v>
      </c>
      <c r="F8" s="96"/>
      <c r="G8" s="96">
        <f t="shared" ref="G8:G20" si="1">(E8-B8)/B8*100</f>
        <v>-87.5</v>
      </c>
      <c r="H8" s="83"/>
      <c r="I8" s="83"/>
      <c r="J8" s="83"/>
      <c r="K8" s="83"/>
    </row>
    <row r="9" spans="1:11" ht="26.25" customHeight="1">
      <c r="A9" s="94" t="s">
        <v>204</v>
      </c>
      <c r="B9" s="95">
        <v>395</v>
      </c>
      <c r="C9" s="97">
        <v>500</v>
      </c>
      <c r="D9" s="97">
        <v>500</v>
      </c>
      <c r="E9" s="95">
        <v>425</v>
      </c>
      <c r="F9" s="96">
        <f t="shared" si="0"/>
        <v>85</v>
      </c>
      <c r="G9" s="96">
        <f t="shared" si="1"/>
        <v>7.59493670886076</v>
      </c>
      <c r="H9" s="83"/>
      <c r="I9" s="83"/>
      <c r="J9" s="83"/>
      <c r="K9" s="83"/>
    </row>
    <row r="10" spans="1:11" ht="26.25" customHeight="1">
      <c r="A10" s="94" t="s">
        <v>205</v>
      </c>
      <c r="B10" s="95">
        <v>160</v>
      </c>
      <c r="C10" s="97">
        <v>160</v>
      </c>
      <c r="D10" s="97">
        <v>160</v>
      </c>
      <c r="E10" s="95">
        <v>162</v>
      </c>
      <c r="F10" s="96">
        <f t="shared" si="0"/>
        <v>101.25</v>
      </c>
      <c r="G10" s="96">
        <f t="shared" si="1"/>
        <v>1.25</v>
      </c>
      <c r="H10" s="83"/>
      <c r="I10" s="83"/>
      <c r="J10" s="83"/>
      <c r="K10" s="83"/>
    </row>
    <row r="11" spans="1:11" ht="26.25" customHeight="1">
      <c r="A11" s="94" t="s">
        <v>206</v>
      </c>
      <c r="B11" s="95">
        <v>45</v>
      </c>
      <c r="C11" s="98">
        <v>50</v>
      </c>
      <c r="D11" s="98">
        <v>50</v>
      </c>
      <c r="E11" s="95">
        <v>308</v>
      </c>
      <c r="F11" s="96">
        <f t="shared" si="0"/>
        <v>616</v>
      </c>
      <c r="G11" s="96">
        <f t="shared" si="1"/>
        <v>584.44444444444446</v>
      </c>
      <c r="H11" s="83"/>
      <c r="I11" s="83"/>
      <c r="J11" s="83"/>
      <c r="K11" s="83"/>
    </row>
    <row r="12" spans="1:11" ht="26.25" customHeight="1">
      <c r="A12" s="94" t="s">
        <v>207</v>
      </c>
      <c r="B12" s="95">
        <v>737</v>
      </c>
      <c r="C12" s="98">
        <v>800</v>
      </c>
      <c r="D12" s="98">
        <v>800</v>
      </c>
      <c r="E12" s="95">
        <v>920</v>
      </c>
      <c r="F12" s="96">
        <f t="shared" si="0"/>
        <v>114.99999999999999</v>
      </c>
      <c r="G12" s="96">
        <f t="shared" si="1"/>
        <v>24.830393487109905</v>
      </c>
      <c r="H12" s="83"/>
      <c r="I12" s="83"/>
      <c r="J12" s="83"/>
      <c r="K12" s="83"/>
    </row>
    <row r="13" spans="1:11" ht="26.25" customHeight="1">
      <c r="A13" s="94" t="s">
        <v>208</v>
      </c>
      <c r="B13" s="95">
        <v>243</v>
      </c>
      <c r="C13" s="98">
        <v>300</v>
      </c>
      <c r="D13" s="98">
        <v>300</v>
      </c>
      <c r="E13" s="95">
        <v>388</v>
      </c>
      <c r="F13" s="96">
        <f t="shared" si="0"/>
        <v>129.33333333333331</v>
      </c>
      <c r="G13" s="96">
        <f t="shared" si="1"/>
        <v>59.670781893004111</v>
      </c>
      <c r="H13" s="83"/>
      <c r="I13" s="83"/>
      <c r="J13" s="83"/>
      <c r="K13" s="83"/>
    </row>
    <row r="14" spans="1:11" ht="26.25" customHeight="1">
      <c r="A14" s="94" t="s">
        <v>209</v>
      </c>
      <c r="B14" s="95">
        <v>121</v>
      </c>
      <c r="C14" s="98">
        <v>120</v>
      </c>
      <c r="D14" s="98">
        <v>120</v>
      </c>
      <c r="E14" s="95">
        <v>127</v>
      </c>
      <c r="F14" s="96">
        <f t="shared" si="0"/>
        <v>105.83333333333333</v>
      </c>
      <c r="G14" s="96">
        <f t="shared" si="1"/>
        <v>4.9586776859504136</v>
      </c>
      <c r="H14" s="83"/>
      <c r="I14" s="83"/>
      <c r="J14" s="83"/>
      <c r="K14" s="83"/>
    </row>
    <row r="15" spans="1:11" ht="26.25" customHeight="1">
      <c r="A15" s="94" t="s">
        <v>210</v>
      </c>
      <c r="B15" s="95">
        <v>144</v>
      </c>
      <c r="C15" s="98">
        <v>200</v>
      </c>
      <c r="D15" s="98">
        <v>200</v>
      </c>
      <c r="E15" s="95">
        <v>210</v>
      </c>
      <c r="F15" s="96">
        <f t="shared" si="0"/>
        <v>105</v>
      </c>
      <c r="G15" s="96">
        <f t="shared" si="1"/>
        <v>45.833333333333329</v>
      </c>
      <c r="H15" s="83"/>
      <c r="I15" s="83"/>
      <c r="J15" s="83"/>
      <c r="K15" s="83"/>
    </row>
    <row r="16" spans="1:11" ht="26.25" customHeight="1">
      <c r="A16" s="94" t="s">
        <v>211</v>
      </c>
      <c r="B16" s="95">
        <v>1221</v>
      </c>
      <c r="C16" s="98">
        <v>800</v>
      </c>
      <c r="D16" s="98">
        <v>800</v>
      </c>
      <c r="E16" s="95">
        <v>646</v>
      </c>
      <c r="F16" s="96">
        <f t="shared" si="0"/>
        <v>80.75</v>
      </c>
      <c r="G16" s="96">
        <f t="shared" si="1"/>
        <v>-47.092547092547093</v>
      </c>
      <c r="H16" s="83"/>
      <c r="I16" s="83"/>
      <c r="J16" s="83"/>
      <c r="K16" s="83"/>
    </row>
    <row r="17" spans="1:11" ht="26.25" customHeight="1">
      <c r="A17" s="94" t="s">
        <v>212</v>
      </c>
      <c r="B17" s="95">
        <v>236</v>
      </c>
      <c r="C17" s="98">
        <v>240</v>
      </c>
      <c r="D17" s="98">
        <v>240</v>
      </c>
      <c r="E17" s="95">
        <v>298</v>
      </c>
      <c r="F17" s="96">
        <f t="shared" si="0"/>
        <v>124.16666666666667</v>
      </c>
      <c r="G17" s="96">
        <f t="shared" si="1"/>
        <v>26.271186440677969</v>
      </c>
      <c r="H17" s="83"/>
      <c r="I17" s="83"/>
      <c r="J17" s="83"/>
      <c r="K17" s="83"/>
    </row>
    <row r="18" spans="1:11" ht="26.25" customHeight="1">
      <c r="A18" s="94" t="s">
        <v>213</v>
      </c>
      <c r="B18" s="95">
        <v>553</v>
      </c>
      <c r="C18" s="97">
        <v>700</v>
      </c>
      <c r="D18" s="97">
        <v>700</v>
      </c>
      <c r="E18" s="95">
        <v>781</v>
      </c>
      <c r="F18" s="96">
        <f t="shared" si="0"/>
        <v>111.57142857142857</v>
      </c>
      <c r="G18" s="96">
        <f t="shared" si="1"/>
        <v>41.229656419529839</v>
      </c>
      <c r="H18" s="83"/>
      <c r="I18" s="83"/>
      <c r="J18" s="83"/>
      <c r="K18" s="83"/>
    </row>
    <row r="19" spans="1:11" ht="26.25" customHeight="1">
      <c r="A19" s="94" t="s">
        <v>214</v>
      </c>
      <c r="B19" s="95">
        <v>490</v>
      </c>
      <c r="C19" s="97">
        <v>930</v>
      </c>
      <c r="D19" s="97">
        <v>930</v>
      </c>
      <c r="E19" s="95">
        <v>985</v>
      </c>
      <c r="F19" s="96">
        <f t="shared" si="0"/>
        <v>105.91397849462365</v>
      </c>
      <c r="G19" s="96">
        <f t="shared" si="1"/>
        <v>101.0204081632653</v>
      </c>
      <c r="H19" s="83"/>
      <c r="I19" s="83"/>
      <c r="J19" s="83"/>
      <c r="K19" s="83"/>
    </row>
    <row r="20" spans="1:11" ht="26.25" customHeight="1">
      <c r="A20" s="94" t="s">
        <v>215</v>
      </c>
      <c r="B20" s="95">
        <v>208</v>
      </c>
      <c r="C20" s="97">
        <v>350</v>
      </c>
      <c r="D20" s="97">
        <v>350</v>
      </c>
      <c r="E20" s="95">
        <v>255</v>
      </c>
      <c r="F20" s="96">
        <f t="shared" si="0"/>
        <v>72.857142857142847</v>
      </c>
      <c r="G20" s="96">
        <f t="shared" si="1"/>
        <v>22.596153846153847</v>
      </c>
      <c r="H20" s="83"/>
      <c r="I20" s="83"/>
      <c r="J20" s="83"/>
      <c r="K20" s="83"/>
    </row>
    <row r="21" spans="1:11" ht="26.25" customHeight="1">
      <c r="A21" s="94" t="s">
        <v>216</v>
      </c>
      <c r="B21" s="95"/>
      <c r="C21" s="97"/>
      <c r="D21" s="97"/>
      <c r="E21" s="95">
        <v>1</v>
      </c>
      <c r="F21" s="90"/>
      <c r="G21" s="96"/>
      <c r="H21" s="83"/>
      <c r="I21" s="83"/>
      <c r="J21" s="83"/>
      <c r="K21" s="83"/>
    </row>
    <row r="22" spans="1:11" s="93" customFormat="1" ht="26.25" customHeight="1">
      <c r="A22" s="88" t="s">
        <v>217</v>
      </c>
      <c r="B22" s="99">
        <f>SUM(B23:B28)</f>
        <v>6439</v>
      </c>
      <c r="C22" s="99">
        <f>SUM(C23:C28)</f>
        <v>6300</v>
      </c>
      <c r="D22" s="99">
        <f>SUM(D23:D28)</f>
        <v>6300</v>
      </c>
      <c r="E22" s="99">
        <f>SUM(E23:E28)</f>
        <v>1871</v>
      </c>
      <c r="F22" s="90">
        <f t="shared" si="0"/>
        <v>29.698412698412696</v>
      </c>
      <c r="G22" s="91">
        <f t="shared" ref="G22:G29" si="2">(E22-B22)/B22*100</f>
        <v>-70.942692964746072</v>
      </c>
      <c r="H22" s="92"/>
      <c r="I22" s="92"/>
      <c r="J22" s="92"/>
      <c r="K22" s="92"/>
    </row>
    <row r="23" spans="1:11" ht="26.25" customHeight="1">
      <c r="A23" s="100" t="s">
        <v>218</v>
      </c>
      <c r="B23" s="95">
        <v>911</v>
      </c>
      <c r="C23" s="97">
        <v>900</v>
      </c>
      <c r="D23" s="97">
        <v>900</v>
      </c>
      <c r="E23" s="95">
        <v>1101</v>
      </c>
      <c r="F23" s="96">
        <f t="shared" si="0"/>
        <v>122.33333333333334</v>
      </c>
      <c r="G23" s="96">
        <f t="shared" si="2"/>
        <v>20.856201975850713</v>
      </c>
      <c r="H23" s="83"/>
      <c r="I23" s="83"/>
      <c r="J23" s="83"/>
      <c r="K23" s="83"/>
    </row>
    <row r="24" spans="1:11" ht="26.25" customHeight="1">
      <c r="A24" s="100" t="s">
        <v>219</v>
      </c>
      <c r="B24" s="95">
        <v>1545</v>
      </c>
      <c r="C24" s="97">
        <v>1200</v>
      </c>
      <c r="D24" s="97">
        <v>1200</v>
      </c>
      <c r="E24" s="95">
        <v>84</v>
      </c>
      <c r="F24" s="96">
        <f t="shared" si="0"/>
        <v>7.0000000000000009</v>
      </c>
      <c r="G24" s="96">
        <f t="shared" si="2"/>
        <v>-94.5631067961165</v>
      </c>
      <c r="H24" s="83"/>
      <c r="I24" s="83"/>
      <c r="J24" s="83"/>
      <c r="K24" s="83"/>
    </row>
    <row r="25" spans="1:11" ht="26.25" customHeight="1">
      <c r="A25" s="100" t="s">
        <v>220</v>
      </c>
      <c r="B25" s="95">
        <v>1077</v>
      </c>
      <c r="C25" s="97">
        <v>1000</v>
      </c>
      <c r="D25" s="97">
        <v>1000</v>
      </c>
      <c r="E25" s="95">
        <v>348</v>
      </c>
      <c r="F25" s="96">
        <f t="shared" si="0"/>
        <v>34.799999999999997</v>
      </c>
      <c r="G25" s="96">
        <f t="shared" si="2"/>
        <v>-67.688022284122567</v>
      </c>
      <c r="H25" s="83"/>
      <c r="I25" s="83"/>
      <c r="J25" s="83"/>
      <c r="K25" s="83"/>
    </row>
    <row r="26" spans="1:11" ht="26.25" customHeight="1">
      <c r="A26" s="100" t="s">
        <v>221</v>
      </c>
      <c r="B26" s="95">
        <v>2672</v>
      </c>
      <c r="C26" s="97">
        <v>2900</v>
      </c>
      <c r="D26" s="97">
        <v>2900</v>
      </c>
      <c r="E26" s="95">
        <v>311</v>
      </c>
      <c r="F26" s="96">
        <f t="shared" si="0"/>
        <v>10.724137931034484</v>
      </c>
      <c r="G26" s="96">
        <f t="shared" si="2"/>
        <v>-88.360778443113773</v>
      </c>
      <c r="H26" s="83"/>
      <c r="I26" s="83"/>
      <c r="J26" s="83"/>
      <c r="K26" s="83"/>
    </row>
    <row r="27" spans="1:11" ht="26.25" customHeight="1">
      <c r="A27" s="100" t="s">
        <v>222</v>
      </c>
      <c r="B27" s="95">
        <v>234</v>
      </c>
      <c r="C27" s="97">
        <v>300</v>
      </c>
      <c r="D27" s="97">
        <v>300</v>
      </c>
      <c r="E27" s="95">
        <v>27</v>
      </c>
      <c r="F27" s="96">
        <f t="shared" si="0"/>
        <v>9</v>
      </c>
      <c r="G27" s="96">
        <f t="shared" si="2"/>
        <v>-88.461538461538453</v>
      </c>
      <c r="H27" s="83"/>
      <c r="I27" s="83"/>
      <c r="J27" s="83"/>
      <c r="K27" s="83"/>
    </row>
    <row r="28" spans="1:11" ht="26.25" customHeight="1">
      <c r="A28" s="100"/>
      <c r="B28" s="95"/>
      <c r="C28" s="95"/>
      <c r="D28" s="95"/>
      <c r="E28" s="95"/>
      <c r="F28" s="101"/>
      <c r="G28" s="96"/>
      <c r="H28" s="83"/>
      <c r="I28" s="83"/>
      <c r="J28" s="83"/>
      <c r="K28" s="83"/>
    </row>
    <row r="29" spans="1:11" s="106" customFormat="1" ht="26.25" customHeight="1">
      <c r="A29" s="102" t="s">
        <v>223</v>
      </c>
      <c r="B29" s="103">
        <f>SUM(B6,B22)</f>
        <v>15104</v>
      </c>
      <c r="C29" s="103">
        <f>SUM(C6,C22)</f>
        <v>16000</v>
      </c>
      <c r="D29" s="103">
        <f>SUM(D6,D22)</f>
        <v>16010</v>
      </c>
      <c r="E29" s="103">
        <f>SUM(E6,E22)</f>
        <v>12059</v>
      </c>
      <c r="F29" s="101"/>
      <c r="G29" s="104">
        <f t="shared" si="2"/>
        <v>-20.160222457627121</v>
      </c>
      <c r="H29" s="105"/>
      <c r="I29" s="105"/>
      <c r="J29" s="105"/>
      <c r="K29" s="105"/>
    </row>
    <row r="30" spans="1:11">
      <c r="A30" s="83"/>
      <c r="B30" s="83"/>
      <c r="C30" s="83"/>
      <c r="D30" s="83"/>
      <c r="F30" s="83"/>
      <c r="G30" s="83"/>
      <c r="H30" s="83"/>
      <c r="I30" s="83"/>
      <c r="J30" s="83"/>
      <c r="K30" s="83"/>
    </row>
    <row r="31" spans="1:11">
      <c r="A31" s="83"/>
      <c r="B31" s="83"/>
      <c r="C31" s="83"/>
      <c r="D31" s="83"/>
      <c r="F31" s="83"/>
      <c r="G31" s="83"/>
      <c r="H31" s="83"/>
      <c r="I31" s="83"/>
      <c r="J31" s="83"/>
      <c r="K31" s="83"/>
    </row>
    <row r="32" spans="1:11">
      <c r="A32" s="83"/>
      <c r="B32" s="83"/>
      <c r="C32" s="83"/>
      <c r="D32" s="83"/>
      <c r="F32" s="83"/>
      <c r="G32" s="83"/>
      <c r="H32" s="83"/>
      <c r="I32" s="83"/>
      <c r="J32" s="83"/>
      <c r="K32" s="83"/>
    </row>
    <row r="33" spans="1:11">
      <c r="A33" s="83"/>
      <c r="B33" s="83"/>
      <c r="C33" s="83"/>
      <c r="D33" s="83"/>
      <c r="F33" s="83"/>
      <c r="G33" s="83"/>
      <c r="H33" s="83"/>
      <c r="I33" s="83"/>
      <c r="J33" s="83"/>
      <c r="K33" s="83"/>
    </row>
    <row r="34" spans="1:11">
      <c r="A34" s="83"/>
      <c r="B34" s="83"/>
      <c r="C34" s="83"/>
      <c r="D34" s="83"/>
      <c r="F34" s="83"/>
      <c r="G34" s="83"/>
      <c r="H34" s="83"/>
      <c r="I34" s="83"/>
      <c r="J34" s="83"/>
      <c r="K34" s="83"/>
    </row>
    <row r="35" spans="1:11">
      <c r="A35" s="83"/>
      <c r="B35" s="83"/>
      <c r="C35" s="83"/>
      <c r="D35" s="83"/>
      <c r="F35" s="83"/>
      <c r="G35" s="83"/>
      <c r="H35" s="83"/>
      <c r="I35" s="83"/>
      <c r="J35" s="83"/>
      <c r="K35" s="83"/>
    </row>
    <row r="36" spans="1:11">
      <c r="A36" s="83"/>
      <c r="B36" s="83"/>
      <c r="C36" s="83"/>
      <c r="D36" s="83"/>
      <c r="F36" s="83"/>
      <c r="G36" s="83"/>
      <c r="H36" s="83"/>
      <c r="I36" s="83"/>
      <c r="J36" s="83"/>
      <c r="K36" s="83"/>
    </row>
    <row r="37" spans="1:11">
      <c r="A37" s="83"/>
      <c r="B37" s="83"/>
      <c r="C37" s="83"/>
      <c r="D37" s="83"/>
      <c r="F37" s="83"/>
      <c r="G37" s="83"/>
      <c r="H37" s="83"/>
      <c r="I37" s="83"/>
      <c r="J37" s="83"/>
      <c r="K37" s="83"/>
    </row>
    <row r="38" spans="1:11">
      <c r="A38" s="83"/>
      <c r="B38" s="83"/>
      <c r="C38" s="83"/>
      <c r="D38" s="83"/>
      <c r="F38" s="83"/>
      <c r="G38" s="83"/>
      <c r="H38" s="83"/>
      <c r="I38" s="83"/>
      <c r="J38" s="83"/>
      <c r="K38" s="83"/>
    </row>
    <row r="39" spans="1:11">
      <c r="A39" s="83"/>
      <c r="B39" s="83"/>
      <c r="C39" s="83"/>
      <c r="D39" s="83"/>
      <c r="F39" s="83"/>
      <c r="G39" s="83"/>
      <c r="H39" s="83"/>
      <c r="I39" s="83"/>
      <c r="J39" s="83"/>
      <c r="K39" s="83"/>
    </row>
    <row r="40" spans="1:11">
      <c r="A40" s="83"/>
      <c r="B40" s="83"/>
      <c r="C40" s="83"/>
      <c r="D40" s="83"/>
      <c r="F40" s="83"/>
      <c r="G40" s="83"/>
      <c r="H40" s="83"/>
      <c r="I40" s="83"/>
      <c r="J40" s="83"/>
      <c r="K40" s="83"/>
    </row>
    <row r="41" spans="1:11">
      <c r="A41" s="83"/>
      <c r="B41" s="83"/>
      <c r="C41" s="83"/>
      <c r="D41" s="83"/>
      <c r="F41" s="83"/>
      <c r="G41" s="83"/>
      <c r="H41" s="83"/>
      <c r="I41" s="83"/>
      <c r="J41" s="83"/>
      <c r="K41" s="83"/>
    </row>
    <row r="42" spans="1:11">
      <c r="A42" s="83"/>
      <c r="B42" s="83"/>
      <c r="C42" s="83"/>
      <c r="D42" s="83"/>
      <c r="F42" s="83"/>
      <c r="G42" s="83"/>
      <c r="H42" s="83"/>
      <c r="I42" s="83"/>
      <c r="J42" s="83"/>
      <c r="K42" s="83"/>
    </row>
    <row r="43" spans="1:11">
      <c r="A43" s="83"/>
      <c r="B43" s="83"/>
      <c r="C43" s="83"/>
      <c r="D43" s="83"/>
      <c r="F43" s="83"/>
      <c r="G43" s="83"/>
      <c r="H43" s="83"/>
      <c r="I43" s="83"/>
      <c r="J43" s="83"/>
      <c r="K43" s="83"/>
    </row>
    <row r="44" spans="1:11">
      <c r="A44" s="83"/>
      <c r="B44" s="83"/>
      <c r="C44" s="83"/>
      <c r="D44" s="83"/>
      <c r="F44" s="83"/>
      <c r="G44" s="83"/>
      <c r="H44" s="83"/>
      <c r="I44" s="83"/>
      <c r="J44" s="83"/>
      <c r="K44" s="83"/>
    </row>
    <row r="45" spans="1:11">
      <c r="A45" s="83"/>
      <c r="B45" s="83"/>
      <c r="C45" s="83"/>
      <c r="D45" s="83"/>
      <c r="F45" s="83"/>
      <c r="G45" s="83"/>
      <c r="H45" s="83"/>
      <c r="I45" s="83"/>
      <c r="J45" s="83"/>
      <c r="K45" s="83"/>
    </row>
    <row r="46" spans="1:11">
      <c r="A46" s="83"/>
      <c r="B46" s="83"/>
      <c r="C46" s="83"/>
      <c r="D46" s="83"/>
      <c r="F46" s="83"/>
      <c r="G46" s="83"/>
      <c r="H46" s="83"/>
      <c r="I46" s="83"/>
      <c r="J46" s="83"/>
      <c r="K46" s="83"/>
    </row>
    <row r="47" spans="1:11">
      <c r="A47" s="83"/>
      <c r="B47" s="83"/>
      <c r="C47" s="83"/>
      <c r="D47" s="83"/>
      <c r="F47" s="83"/>
      <c r="G47" s="83"/>
      <c r="H47" s="83"/>
      <c r="I47" s="83"/>
      <c r="J47" s="83"/>
      <c r="K47" s="83"/>
    </row>
    <row r="48" spans="1:11">
      <c r="A48" s="83"/>
      <c r="B48" s="83"/>
      <c r="C48" s="83"/>
      <c r="D48" s="83"/>
      <c r="F48" s="83"/>
      <c r="G48" s="83"/>
      <c r="H48" s="83"/>
      <c r="I48" s="83"/>
      <c r="J48" s="83"/>
      <c r="K48" s="83"/>
    </row>
    <row r="49" spans="1:11">
      <c r="A49" s="83"/>
      <c r="B49" s="83"/>
      <c r="C49" s="83"/>
      <c r="D49" s="83"/>
      <c r="F49" s="83"/>
      <c r="G49" s="83"/>
      <c r="H49" s="83"/>
      <c r="I49" s="83"/>
      <c r="J49" s="83"/>
      <c r="K49" s="83"/>
    </row>
    <row r="50" spans="1:11">
      <c r="A50" s="83"/>
      <c r="B50" s="83"/>
      <c r="C50" s="83"/>
      <c r="D50" s="83"/>
      <c r="F50" s="83"/>
      <c r="G50" s="83"/>
      <c r="H50" s="83"/>
      <c r="I50" s="83"/>
      <c r="J50" s="83"/>
      <c r="K50" s="83"/>
    </row>
    <row r="51" spans="1:11">
      <c r="A51" s="83"/>
      <c r="B51" s="83"/>
      <c r="C51" s="83"/>
      <c r="D51" s="83"/>
      <c r="F51" s="83"/>
      <c r="G51" s="83"/>
      <c r="H51" s="83"/>
      <c r="I51" s="83"/>
      <c r="J51" s="83"/>
      <c r="K51" s="83"/>
    </row>
    <row r="52" spans="1:11">
      <c r="A52" s="83"/>
      <c r="B52" s="83"/>
      <c r="C52" s="83"/>
      <c r="D52" s="83"/>
      <c r="F52" s="83"/>
      <c r="G52" s="83"/>
      <c r="H52" s="83"/>
      <c r="I52" s="83"/>
      <c r="J52" s="83"/>
      <c r="K52" s="83"/>
    </row>
    <row r="53" spans="1:11">
      <c r="A53" s="83"/>
      <c r="B53" s="83"/>
      <c r="C53" s="83"/>
      <c r="D53" s="83"/>
      <c r="F53" s="83"/>
      <c r="G53" s="83"/>
      <c r="H53" s="83"/>
      <c r="I53" s="83"/>
      <c r="J53" s="83"/>
      <c r="K53" s="83"/>
    </row>
    <row r="54" spans="1:11">
      <c r="A54" s="83"/>
      <c r="B54" s="83"/>
      <c r="C54" s="83"/>
      <c r="D54" s="83"/>
      <c r="F54" s="83"/>
      <c r="G54" s="83"/>
      <c r="H54" s="83"/>
      <c r="I54" s="83"/>
      <c r="J54" s="83"/>
      <c r="K54" s="83"/>
    </row>
    <row r="55" spans="1:11">
      <c r="A55" s="83"/>
      <c r="B55" s="83"/>
      <c r="C55" s="83"/>
      <c r="D55" s="83"/>
      <c r="F55" s="83"/>
      <c r="G55" s="83"/>
      <c r="H55" s="83"/>
      <c r="I55" s="83"/>
      <c r="J55" s="83"/>
      <c r="K55" s="83"/>
    </row>
    <row r="56" spans="1:11">
      <c r="A56" s="83"/>
      <c r="B56" s="83"/>
      <c r="C56" s="83"/>
      <c r="D56" s="83"/>
      <c r="F56" s="83"/>
      <c r="G56" s="83"/>
      <c r="H56" s="83"/>
      <c r="I56" s="83"/>
      <c r="J56" s="83"/>
      <c r="K56" s="83"/>
    </row>
    <row r="57" spans="1:11">
      <c r="A57" s="83"/>
      <c r="B57" s="83"/>
      <c r="C57" s="83"/>
      <c r="D57" s="83"/>
      <c r="F57" s="83"/>
      <c r="G57" s="83"/>
      <c r="H57" s="83"/>
      <c r="I57" s="83"/>
      <c r="J57" s="83"/>
      <c r="K57" s="83"/>
    </row>
    <row r="58" spans="1:11">
      <c r="A58" s="83"/>
      <c r="B58" s="83"/>
      <c r="C58" s="83"/>
      <c r="D58" s="83"/>
      <c r="F58" s="83"/>
      <c r="G58" s="83"/>
      <c r="H58" s="83"/>
      <c r="I58" s="83"/>
      <c r="J58" s="83"/>
      <c r="K58" s="83"/>
    </row>
    <row r="59" spans="1:11">
      <c r="A59" s="83"/>
      <c r="B59" s="83"/>
      <c r="C59" s="83"/>
      <c r="D59" s="83"/>
      <c r="F59" s="83"/>
      <c r="G59" s="83"/>
      <c r="H59" s="83"/>
      <c r="I59" s="83"/>
      <c r="J59" s="83"/>
      <c r="K59" s="83"/>
    </row>
    <row r="60" spans="1:11">
      <c r="A60" s="83"/>
      <c r="B60" s="83"/>
      <c r="C60" s="83"/>
      <c r="D60" s="83"/>
      <c r="F60" s="83"/>
      <c r="G60" s="83"/>
      <c r="H60" s="83"/>
      <c r="I60" s="83"/>
      <c r="J60" s="83"/>
      <c r="K60" s="83"/>
    </row>
    <row r="61" spans="1:11">
      <c r="A61" s="83"/>
      <c r="B61" s="83"/>
      <c r="C61" s="83"/>
      <c r="D61" s="83"/>
      <c r="F61" s="83"/>
      <c r="G61" s="83"/>
      <c r="H61" s="83"/>
      <c r="I61" s="83"/>
      <c r="J61" s="83"/>
      <c r="K61" s="83"/>
    </row>
    <row r="62" spans="1:11">
      <c r="A62" s="83"/>
      <c r="B62" s="83"/>
      <c r="C62" s="83"/>
      <c r="D62" s="83"/>
      <c r="F62" s="83"/>
      <c r="G62" s="83"/>
      <c r="H62" s="83"/>
      <c r="I62" s="83"/>
      <c r="J62" s="83"/>
      <c r="K62" s="83"/>
    </row>
    <row r="63" spans="1:11">
      <c r="A63" s="83"/>
      <c r="B63" s="83"/>
      <c r="C63" s="83"/>
      <c r="D63" s="83"/>
      <c r="F63" s="83"/>
      <c r="G63" s="83"/>
      <c r="H63" s="83"/>
      <c r="I63" s="83"/>
      <c r="J63" s="83"/>
      <c r="K63" s="83"/>
    </row>
    <row r="64" spans="1:11">
      <c r="A64" s="83"/>
      <c r="B64" s="83"/>
      <c r="C64" s="83"/>
      <c r="D64" s="83"/>
      <c r="F64" s="83"/>
      <c r="G64" s="83"/>
      <c r="H64" s="83"/>
      <c r="I64" s="83"/>
      <c r="J64" s="83"/>
      <c r="K64" s="83"/>
    </row>
  </sheetData>
  <mergeCells count="6">
    <mergeCell ref="A2:G2"/>
    <mergeCell ref="A4:A5"/>
    <mergeCell ref="B4:B5"/>
    <mergeCell ref="C4:E4"/>
    <mergeCell ref="F4:F5"/>
    <mergeCell ref="G4:G5"/>
  </mergeCells>
  <phoneticPr fontId="1" type="noConversion"/>
  <printOptions horizontalCentered="1"/>
  <pageMargins left="0.4" right="0.24" top="0.79" bottom="0.39" header="0.51" footer="0.51"/>
  <pageSetup paperSize="9" scale="9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E15"/>
  <sheetViews>
    <sheetView workbookViewId="0">
      <selection activeCell="D13" sqref="D13"/>
    </sheetView>
  </sheetViews>
  <sheetFormatPr defaultRowHeight="13.5"/>
  <cols>
    <col min="1" max="1" width="35.125" customWidth="1"/>
    <col min="2" max="5" width="22.25" customWidth="1"/>
  </cols>
  <sheetData>
    <row r="1" spans="1:5" ht="24.75" customHeight="1">
      <c r="A1" s="289" t="s">
        <v>856</v>
      </c>
    </row>
    <row r="2" spans="1:5" ht="53.25" customHeight="1">
      <c r="A2" s="333" t="s">
        <v>138</v>
      </c>
      <c r="B2" s="333"/>
      <c r="C2" s="333"/>
      <c r="D2" s="333"/>
      <c r="E2" s="333"/>
    </row>
    <row r="3" spans="1:5" ht="30.75" customHeight="1">
      <c r="A3" s="54"/>
      <c r="B3" s="54"/>
      <c r="C3" s="54"/>
      <c r="D3" s="54"/>
      <c r="E3" s="55" t="s">
        <v>53</v>
      </c>
    </row>
    <row r="4" spans="1:5" ht="30.7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30.75" customHeight="1">
      <c r="A5" s="38" t="s">
        <v>67</v>
      </c>
      <c r="B5" s="40"/>
      <c r="C5" s="40"/>
      <c r="D5" s="40"/>
      <c r="E5" s="40"/>
    </row>
    <row r="6" spans="1:5" ht="30.75" customHeight="1">
      <c r="A6" s="38" t="s">
        <v>68</v>
      </c>
      <c r="B6" s="40"/>
      <c r="C6" s="40"/>
      <c r="D6" s="40"/>
      <c r="E6" s="40"/>
    </row>
    <row r="7" spans="1:5" ht="30.75" customHeight="1">
      <c r="A7" s="38" t="s">
        <v>69</v>
      </c>
      <c r="B7" s="40"/>
      <c r="C7" s="40"/>
      <c r="D7" s="40"/>
      <c r="E7" s="40"/>
    </row>
    <row r="8" spans="1:5" ht="30.75" customHeight="1">
      <c r="A8" s="38" t="s">
        <v>70</v>
      </c>
      <c r="B8" s="40"/>
      <c r="C8" s="40"/>
      <c r="D8" s="40"/>
      <c r="E8" s="40"/>
    </row>
    <row r="9" spans="1:5" ht="30.75" customHeight="1">
      <c r="A9" s="38" t="s">
        <v>71</v>
      </c>
      <c r="B9" s="40">
        <v>8000</v>
      </c>
      <c r="C9" s="40">
        <v>2806</v>
      </c>
      <c r="D9" s="37">
        <f>C9/B9</f>
        <v>0.35075000000000001</v>
      </c>
      <c r="E9" s="40"/>
    </row>
    <row r="10" spans="1:5" ht="30.75" customHeight="1">
      <c r="A10" s="38" t="s">
        <v>72</v>
      </c>
      <c r="B10" s="40"/>
      <c r="C10" s="40"/>
      <c r="D10" s="37"/>
      <c r="E10" s="40"/>
    </row>
    <row r="11" spans="1:5" ht="30.75" customHeight="1">
      <c r="A11" s="38" t="s">
        <v>73</v>
      </c>
      <c r="B11" s="40"/>
      <c r="C11" s="40">
        <v>201</v>
      </c>
      <c r="D11" s="37"/>
      <c r="E11" s="40"/>
    </row>
    <row r="12" spans="1:5" ht="30.75" customHeight="1">
      <c r="A12" s="38" t="s">
        <v>74</v>
      </c>
      <c r="B12" s="40">
        <v>250</v>
      </c>
      <c r="C12" s="40">
        <v>165</v>
      </c>
      <c r="D12" s="37">
        <f t="shared" ref="D12" si="0">C12/B12</f>
        <v>0.66</v>
      </c>
      <c r="E12" s="40"/>
    </row>
    <row r="13" spans="1:5" ht="30.75" customHeight="1">
      <c r="A13" s="38" t="s">
        <v>75</v>
      </c>
      <c r="B13" s="40"/>
      <c r="C13" s="40"/>
      <c r="D13" s="37"/>
      <c r="E13" s="40"/>
    </row>
    <row r="14" spans="1:5" ht="30.75" customHeight="1">
      <c r="A14" s="38"/>
      <c r="B14" s="40"/>
      <c r="C14" s="40"/>
      <c r="D14" s="37"/>
      <c r="E14" s="40"/>
    </row>
    <row r="15" spans="1:5" s="58" customFormat="1" ht="30.75" customHeight="1">
      <c r="A15" s="56" t="s">
        <v>136</v>
      </c>
      <c r="B15" s="56">
        <f>SUM(B5:B14)</f>
        <v>8250</v>
      </c>
      <c r="C15" s="56">
        <f>SUM(C5:C14)</f>
        <v>3172</v>
      </c>
      <c r="D15" s="57">
        <f t="shared" ref="D15" si="1">C15/B15</f>
        <v>0.38448484848484848</v>
      </c>
      <c r="E15" s="56"/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E16"/>
  <sheetViews>
    <sheetView workbookViewId="0">
      <selection activeCell="D13" sqref="D13"/>
    </sheetView>
  </sheetViews>
  <sheetFormatPr defaultRowHeight="13.5"/>
  <cols>
    <col min="1" max="1" width="29.25" style="43" customWidth="1"/>
    <col min="2" max="5" width="24.125" customWidth="1"/>
    <col min="6" max="6" width="9" customWidth="1"/>
  </cols>
  <sheetData>
    <row r="1" spans="1:5" ht="25.5" customHeight="1">
      <c r="A1" s="289" t="s">
        <v>857</v>
      </c>
    </row>
    <row r="2" spans="1:5" ht="53.25" customHeight="1">
      <c r="A2" s="334" t="s">
        <v>139</v>
      </c>
      <c r="B2" s="334"/>
      <c r="C2" s="334"/>
      <c r="D2" s="334"/>
      <c r="E2" s="334"/>
    </row>
    <row r="3" spans="1:5" ht="29.1" customHeight="1">
      <c r="A3" s="62"/>
      <c r="B3" s="60"/>
      <c r="C3" s="60"/>
      <c r="D3" s="60"/>
      <c r="E3" s="61" t="s">
        <v>53</v>
      </c>
    </row>
    <row r="4" spans="1:5" ht="29.1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ht="29.1" customHeight="1">
      <c r="A5" s="32" t="s">
        <v>55</v>
      </c>
      <c r="B5" s="64"/>
      <c r="C5" s="64">
        <v>22</v>
      </c>
      <c r="D5" s="65"/>
      <c r="E5" s="30"/>
    </row>
    <row r="6" spans="1:5" ht="29.1" customHeight="1">
      <c r="A6" s="32" t="s">
        <v>56</v>
      </c>
      <c r="B6" s="64">
        <v>700</v>
      </c>
      <c r="C6" s="64">
        <v>99</v>
      </c>
      <c r="D6" s="65">
        <f t="shared" ref="D6:D16" si="0">C6/B6</f>
        <v>0.14142857142857143</v>
      </c>
      <c r="E6" s="30"/>
    </row>
    <row r="7" spans="1:5" ht="29.1" customHeight="1">
      <c r="A7" s="32" t="s">
        <v>57</v>
      </c>
      <c r="B7" s="64"/>
      <c r="C7" s="64"/>
      <c r="D7" s="65"/>
      <c r="E7" s="30"/>
    </row>
    <row r="8" spans="1:5" ht="29.1" customHeight="1">
      <c r="A8" s="32" t="s">
        <v>58</v>
      </c>
      <c r="B8" s="64">
        <v>4139</v>
      </c>
      <c r="C8" s="64">
        <v>7444</v>
      </c>
      <c r="D8" s="65">
        <f t="shared" si="0"/>
        <v>1.798502053636144</v>
      </c>
      <c r="E8" s="30"/>
    </row>
    <row r="9" spans="1:5" ht="29.1" customHeight="1">
      <c r="A9" s="32" t="s">
        <v>59</v>
      </c>
      <c r="B9" s="64"/>
      <c r="C9" s="64"/>
      <c r="D9" s="65"/>
      <c r="E9" s="30"/>
    </row>
    <row r="10" spans="1:5" ht="29.1" customHeight="1">
      <c r="A10" s="32" t="s">
        <v>60</v>
      </c>
      <c r="B10" s="64"/>
      <c r="C10" s="64"/>
      <c r="D10" s="65"/>
      <c r="E10" s="30"/>
    </row>
    <row r="11" spans="1:5" ht="29.1" customHeight="1">
      <c r="A11" s="32" t="s">
        <v>61</v>
      </c>
      <c r="B11" s="64"/>
      <c r="C11" s="64"/>
      <c r="D11" s="65"/>
      <c r="E11" s="30"/>
    </row>
    <row r="12" spans="1:5" ht="29.1" customHeight="1">
      <c r="A12" s="32" t="s">
        <v>62</v>
      </c>
      <c r="B12" s="64"/>
      <c r="C12" s="64"/>
      <c r="D12" s="65"/>
      <c r="E12" s="30"/>
    </row>
    <row r="13" spans="1:5" ht="29.1" customHeight="1">
      <c r="A13" s="32" t="s">
        <v>63</v>
      </c>
      <c r="B13" s="64">
        <v>611</v>
      </c>
      <c r="C13" s="64"/>
      <c r="D13" s="65"/>
      <c r="E13" s="30"/>
    </row>
    <row r="14" spans="1:5" ht="29.1" customHeight="1">
      <c r="A14" s="32" t="s">
        <v>64</v>
      </c>
      <c r="B14" s="64"/>
      <c r="C14" s="64"/>
      <c r="D14" s="65"/>
      <c r="E14" s="30"/>
    </row>
    <row r="15" spans="1:5" ht="29.1" customHeight="1">
      <c r="A15" s="32" t="s">
        <v>65</v>
      </c>
      <c r="B15" s="64">
        <v>800</v>
      </c>
      <c r="C15" s="64">
        <v>140</v>
      </c>
      <c r="D15" s="65">
        <f t="shared" si="0"/>
        <v>0.17499999999999999</v>
      </c>
      <c r="E15" s="30"/>
    </row>
    <row r="16" spans="1:5" s="58" customFormat="1" ht="29.1" customHeight="1">
      <c r="A16" s="63" t="s">
        <v>137</v>
      </c>
      <c r="B16" s="66">
        <f>SUM(B5:B15)</f>
        <v>6250</v>
      </c>
      <c r="C16" s="66">
        <f>SUM(C5:C15)</f>
        <v>7705</v>
      </c>
      <c r="D16" s="67">
        <f t="shared" si="0"/>
        <v>1.2327999999999999</v>
      </c>
      <c r="E16" s="59"/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D25"/>
  <sheetViews>
    <sheetView showZeros="0" zoomScaleNormal="100" workbookViewId="0"/>
  </sheetViews>
  <sheetFormatPr defaultRowHeight="14.25"/>
  <cols>
    <col min="1" max="1" width="37.25" style="13" customWidth="1"/>
    <col min="2" max="2" width="15.375" style="73" customWidth="1"/>
    <col min="3" max="3" width="15.375" style="13" customWidth="1"/>
    <col min="4" max="4" width="15.375" style="14" customWidth="1"/>
    <col min="5" max="5" width="9.875" style="13" customWidth="1"/>
    <col min="6" max="256" width="9" style="13"/>
    <col min="257" max="257" width="37.25" style="13" customWidth="1"/>
    <col min="258" max="260" width="15.375" style="13" customWidth="1"/>
    <col min="261" max="261" width="9.875" style="13" customWidth="1"/>
    <col min="262" max="512" width="9" style="13"/>
    <col min="513" max="513" width="37.25" style="13" customWidth="1"/>
    <col min="514" max="516" width="15.375" style="13" customWidth="1"/>
    <col min="517" max="517" width="9.875" style="13" customWidth="1"/>
    <col min="518" max="768" width="9" style="13"/>
    <col min="769" max="769" width="37.25" style="13" customWidth="1"/>
    <col min="770" max="772" width="15.375" style="13" customWidth="1"/>
    <col min="773" max="773" width="9.875" style="13" customWidth="1"/>
    <col min="774" max="1024" width="9" style="13"/>
    <col min="1025" max="1025" width="37.25" style="13" customWidth="1"/>
    <col min="1026" max="1028" width="15.375" style="13" customWidth="1"/>
    <col min="1029" max="1029" width="9.875" style="13" customWidth="1"/>
    <col min="1030" max="1280" width="9" style="13"/>
    <col min="1281" max="1281" width="37.25" style="13" customWidth="1"/>
    <col min="1282" max="1284" width="15.375" style="13" customWidth="1"/>
    <col min="1285" max="1285" width="9.875" style="13" customWidth="1"/>
    <col min="1286" max="1536" width="9" style="13"/>
    <col min="1537" max="1537" width="37.25" style="13" customWidth="1"/>
    <col min="1538" max="1540" width="15.375" style="13" customWidth="1"/>
    <col min="1541" max="1541" width="9.875" style="13" customWidth="1"/>
    <col min="1542" max="1792" width="9" style="13"/>
    <col min="1793" max="1793" width="37.25" style="13" customWidth="1"/>
    <col min="1794" max="1796" width="15.375" style="13" customWidth="1"/>
    <col min="1797" max="1797" width="9.875" style="13" customWidth="1"/>
    <col min="1798" max="2048" width="9" style="13"/>
    <col min="2049" max="2049" width="37.25" style="13" customWidth="1"/>
    <col min="2050" max="2052" width="15.375" style="13" customWidth="1"/>
    <col min="2053" max="2053" width="9.875" style="13" customWidth="1"/>
    <col min="2054" max="2304" width="9" style="13"/>
    <col min="2305" max="2305" width="37.25" style="13" customWidth="1"/>
    <col min="2306" max="2308" width="15.375" style="13" customWidth="1"/>
    <col min="2309" max="2309" width="9.875" style="13" customWidth="1"/>
    <col min="2310" max="2560" width="9" style="13"/>
    <col min="2561" max="2561" width="37.25" style="13" customWidth="1"/>
    <col min="2562" max="2564" width="15.375" style="13" customWidth="1"/>
    <col min="2565" max="2565" width="9.875" style="13" customWidth="1"/>
    <col min="2566" max="2816" width="9" style="13"/>
    <col min="2817" max="2817" width="37.25" style="13" customWidth="1"/>
    <col min="2818" max="2820" width="15.375" style="13" customWidth="1"/>
    <col min="2821" max="2821" width="9.875" style="13" customWidth="1"/>
    <col min="2822" max="3072" width="9" style="13"/>
    <col min="3073" max="3073" width="37.25" style="13" customWidth="1"/>
    <col min="3074" max="3076" width="15.375" style="13" customWidth="1"/>
    <col min="3077" max="3077" width="9.875" style="13" customWidth="1"/>
    <col min="3078" max="3328" width="9" style="13"/>
    <col min="3329" max="3329" width="37.25" style="13" customWidth="1"/>
    <col min="3330" max="3332" width="15.375" style="13" customWidth="1"/>
    <col min="3333" max="3333" width="9.875" style="13" customWidth="1"/>
    <col min="3334" max="3584" width="9" style="13"/>
    <col min="3585" max="3585" width="37.25" style="13" customWidth="1"/>
    <col min="3586" max="3588" width="15.375" style="13" customWidth="1"/>
    <col min="3589" max="3589" width="9.875" style="13" customWidth="1"/>
    <col min="3590" max="3840" width="9" style="13"/>
    <col min="3841" max="3841" width="37.25" style="13" customWidth="1"/>
    <col min="3842" max="3844" width="15.375" style="13" customWidth="1"/>
    <col min="3845" max="3845" width="9.875" style="13" customWidth="1"/>
    <col min="3846" max="4096" width="9" style="13"/>
    <col min="4097" max="4097" width="37.25" style="13" customWidth="1"/>
    <col min="4098" max="4100" width="15.375" style="13" customWidth="1"/>
    <col min="4101" max="4101" width="9.875" style="13" customWidth="1"/>
    <col min="4102" max="4352" width="9" style="13"/>
    <col min="4353" max="4353" width="37.25" style="13" customWidth="1"/>
    <col min="4354" max="4356" width="15.375" style="13" customWidth="1"/>
    <col min="4357" max="4357" width="9.875" style="13" customWidth="1"/>
    <col min="4358" max="4608" width="9" style="13"/>
    <col min="4609" max="4609" width="37.25" style="13" customWidth="1"/>
    <col min="4610" max="4612" width="15.375" style="13" customWidth="1"/>
    <col min="4613" max="4613" width="9.875" style="13" customWidth="1"/>
    <col min="4614" max="4864" width="9" style="13"/>
    <col min="4865" max="4865" width="37.25" style="13" customWidth="1"/>
    <col min="4866" max="4868" width="15.375" style="13" customWidth="1"/>
    <col min="4869" max="4869" width="9.875" style="13" customWidth="1"/>
    <col min="4870" max="5120" width="9" style="13"/>
    <col min="5121" max="5121" width="37.25" style="13" customWidth="1"/>
    <col min="5122" max="5124" width="15.375" style="13" customWidth="1"/>
    <col min="5125" max="5125" width="9.875" style="13" customWidth="1"/>
    <col min="5126" max="5376" width="9" style="13"/>
    <col min="5377" max="5377" width="37.25" style="13" customWidth="1"/>
    <col min="5378" max="5380" width="15.375" style="13" customWidth="1"/>
    <col min="5381" max="5381" width="9.875" style="13" customWidth="1"/>
    <col min="5382" max="5632" width="9" style="13"/>
    <col min="5633" max="5633" width="37.25" style="13" customWidth="1"/>
    <col min="5634" max="5636" width="15.375" style="13" customWidth="1"/>
    <col min="5637" max="5637" width="9.875" style="13" customWidth="1"/>
    <col min="5638" max="5888" width="9" style="13"/>
    <col min="5889" max="5889" width="37.25" style="13" customWidth="1"/>
    <col min="5890" max="5892" width="15.375" style="13" customWidth="1"/>
    <col min="5893" max="5893" width="9.875" style="13" customWidth="1"/>
    <col min="5894" max="6144" width="9" style="13"/>
    <col min="6145" max="6145" width="37.25" style="13" customWidth="1"/>
    <col min="6146" max="6148" width="15.375" style="13" customWidth="1"/>
    <col min="6149" max="6149" width="9.875" style="13" customWidth="1"/>
    <col min="6150" max="6400" width="9" style="13"/>
    <col min="6401" max="6401" width="37.25" style="13" customWidth="1"/>
    <col min="6402" max="6404" width="15.375" style="13" customWidth="1"/>
    <col min="6405" max="6405" width="9.875" style="13" customWidth="1"/>
    <col min="6406" max="6656" width="9" style="13"/>
    <col min="6657" max="6657" width="37.25" style="13" customWidth="1"/>
    <col min="6658" max="6660" width="15.375" style="13" customWidth="1"/>
    <col min="6661" max="6661" width="9.875" style="13" customWidth="1"/>
    <col min="6662" max="6912" width="9" style="13"/>
    <col min="6913" max="6913" width="37.25" style="13" customWidth="1"/>
    <col min="6914" max="6916" width="15.375" style="13" customWidth="1"/>
    <col min="6917" max="6917" width="9.875" style="13" customWidth="1"/>
    <col min="6918" max="7168" width="9" style="13"/>
    <col min="7169" max="7169" width="37.25" style="13" customWidth="1"/>
    <col min="7170" max="7172" width="15.375" style="13" customWidth="1"/>
    <col min="7173" max="7173" width="9.875" style="13" customWidth="1"/>
    <col min="7174" max="7424" width="9" style="13"/>
    <col min="7425" max="7425" width="37.25" style="13" customWidth="1"/>
    <col min="7426" max="7428" width="15.375" style="13" customWidth="1"/>
    <col min="7429" max="7429" width="9.875" style="13" customWidth="1"/>
    <col min="7430" max="7680" width="9" style="13"/>
    <col min="7681" max="7681" width="37.25" style="13" customWidth="1"/>
    <col min="7682" max="7684" width="15.375" style="13" customWidth="1"/>
    <col min="7685" max="7685" width="9.875" style="13" customWidth="1"/>
    <col min="7686" max="7936" width="9" style="13"/>
    <col min="7937" max="7937" width="37.25" style="13" customWidth="1"/>
    <col min="7938" max="7940" width="15.375" style="13" customWidth="1"/>
    <col min="7941" max="7941" width="9.875" style="13" customWidth="1"/>
    <col min="7942" max="8192" width="9" style="13"/>
    <col min="8193" max="8193" width="37.25" style="13" customWidth="1"/>
    <col min="8194" max="8196" width="15.375" style="13" customWidth="1"/>
    <col min="8197" max="8197" width="9.875" style="13" customWidth="1"/>
    <col min="8198" max="8448" width="9" style="13"/>
    <col min="8449" max="8449" width="37.25" style="13" customWidth="1"/>
    <col min="8450" max="8452" width="15.375" style="13" customWidth="1"/>
    <col min="8453" max="8453" width="9.875" style="13" customWidth="1"/>
    <col min="8454" max="8704" width="9" style="13"/>
    <col min="8705" max="8705" width="37.25" style="13" customWidth="1"/>
    <col min="8706" max="8708" width="15.375" style="13" customWidth="1"/>
    <col min="8709" max="8709" width="9.875" style="13" customWidth="1"/>
    <col min="8710" max="8960" width="9" style="13"/>
    <col min="8961" max="8961" width="37.25" style="13" customWidth="1"/>
    <col min="8962" max="8964" width="15.375" style="13" customWidth="1"/>
    <col min="8965" max="8965" width="9.875" style="13" customWidth="1"/>
    <col min="8966" max="9216" width="9" style="13"/>
    <col min="9217" max="9217" width="37.25" style="13" customWidth="1"/>
    <col min="9218" max="9220" width="15.375" style="13" customWidth="1"/>
    <col min="9221" max="9221" width="9.875" style="13" customWidth="1"/>
    <col min="9222" max="9472" width="9" style="13"/>
    <col min="9473" max="9473" width="37.25" style="13" customWidth="1"/>
    <col min="9474" max="9476" width="15.375" style="13" customWidth="1"/>
    <col min="9477" max="9477" width="9.875" style="13" customWidth="1"/>
    <col min="9478" max="9728" width="9" style="13"/>
    <col min="9729" max="9729" width="37.25" style="13" customWidth="1"/>
    <col min="9730" max="9732" width="15.375" style="13" customWidth="1"/>
    <col min="9733" max="9733" width="9.875" style="13" customWidth="1"/>
    <col min="9734" max="9984" width="9" style="13"/>
    <col min="9985" max="9985" width="37.25" style="13" customWidth="1"/>
    <col min="9986" max="9988" width="15.375" style="13" customWidth="1"/>
    <col min="9989" max="9989" width="9.875" style="13" customWidth="1"/>
    <col min="9990" max="10240" width="9" style="13"/>
    <col min="10241" max="10241" width="37.25" style="13" customWidth="1"/>
    <col min="10242" max="10244" width="15.375" style="13" customWidth="1"/>
    <col min="10245" max="10245" width="9.875" style="13" customWidth="1"/>
    <col min="10246" max="10496" width="9" style="13"/>
    <col min="10497" max="10497" width="37.25" style="13" customWidth="1"/>
    <col min="10498" max="10500" width="15.375" style="13" customWidth="1"/>
    <col min="10501" max="10501" width="9.875" style="13" customWidth="1"/>
    <col min="10502" max="10752" width="9" style="13"/>
    <col min="10753" max="10753" width="37.25" style="13" customWidth="1"/>
    <col min="10754" max="10756" width="15.375" style="13" customWidth="1"/>
    <col min="10757" max="10757" width="9.875" style="13" customWidth="1"/>
    <col min="10758" max="11008" width="9" style="13"/>
    <col min="11009" max="11009" width="37.25" style="13" customWidth="1"/>
    <col min="11010" max="11012" width="15.375" style="13" customWidth="1"/>
    <col min="11013" max="11013" width="9.875" style="13" customWidth="1"/>
    <col min="11014" max="11264" width="9" style="13"/>
    <col min="11265" max="11265" width="37.25" style="13" customWidth="1"/>
    <col min="11266" max="11268" width="15.375" style="13" customWidth="1"/>
    <col min="11269" max="11269" width="9.875" style="13" customWidth="1"/>
    <col min="11270" max="11520" width="9" style="13"/>
    <col min="11521" max="11521" width="37.25" style="13" customWidth="1"/>
    <col min="11522" max="11524" width="15.375" style="13" customWidth="1"/>
    <col min="11525" max="11525" width="9.875" style="13" customWidth="1"/>
    <col min="11526" max="11776" width="9" style="13"/>
    <col min="11777" max="11777" width="37.25" style="13" customWidth="1"/>
    <col min="11778" max="11780" width="15.375" style="13" customWidth="1"/>
    <col min="11781" max="11781" width="9.875" style="13" customWidth="1"/>
    <col min="11782" max="12032" width="9" style="13"/>
    <col min="12033" max="12033" width="37.25" style="13" customWidth="1"/>
    <col min="12034" max="12036" width="15.375" style="13" customWidth="1"/>
    <col min="12037" max="12037" width="9.875" style="13" customWidth="1"/>
    <col min="12038" max="12288" width="9" style="13"/>
    <col min="12289" max="12289" width="37.25" style="13" customWidth="1"/>
    <col min="12290" max="12292" width="15.375" style="13" customWidth="1"/>
    <col min="12293" max="12293" width="9.875" style="13" customWidth="1"/>
    <col min="12294" max="12544" width="9" style="13"/>
    <col min="12545" max="12545" width="37.25" style="13" customWidth="1"/>
    <col min="12546" max="12548" width="15.375" style="13" customWidth="1"/>
    <col min="12549" max="12549" width="9.875" style="13" customWidth="1"/>
    <col min="12550" max="12800" width="9" style="13"/>
    <col min="12801" max="12801" width="37.25" style="13" customWidth="1"/>
    <col min="12802" max="12804" width="15.375" style="13" customWidth="1"/>
    <col min="12805" max="12805" width="9.875" style="13" customWidth="1"/>
    <col min="12806" max="13056" width="9" style="13"/>
    <col min="13057" max="13057" width="37.25" style="13" customWidth="1"/>
    <col min="13058" max="13060" width="15.375" style="13" customWidth="1"/>
    <col min="13061" max="13061" width="9.875" style="13" customWidth="1"/>
    <col min="13062" max="13312" width="9" style="13"/>
    <col min="13313" max="13313" width="37.25" style="13" customWidth="1"/>
    <col min="13314" max="13316" width="15.375" style="13" customWidth="1"/>
    <col min="13317" max="13317" width="9.875" style="13" customWidth="1"/>
    <col min="13318" max="13568" width="9" style="13"/>
    <col min="13569" max="13569" width="37.25" style="13" customWidth="1"/>
    <col min="13570" max="13572" width="15.375" style="13" customWidth="1"/>
    <col min="13573" max="13573" width="9.875" style="13" customWidth="1"/>
    <col min="13574" max="13824" width="9" style="13"/>
    <col min="13825" max="13825" width="37.25" style="13" customWidth="1"/>
    <col min="13826" max="13828" width="15.375" style="13" customWidth="1"/>
    <col min="13829" max="13829" width="9.875" style="13" customWidth="1"/>
    <col min="13830" max="14080" width="9" style="13"/>
    <col min="14081" max="14081" width="37.25" style="13" customWidth="1"/>
    <col min="14082" max="14084" width="15.375" style="13" customWidth="1"/>
    <col min="14085" max="14085" width="9.875" style="13" customWidth="1"/>
    <col min="14086" max="14336" width="9" style="13"/>
    <col min="14337" max="14337" width="37.25" style="13" customWidth="1"/>
    <col min="14338" max="14340" width="15.375" style="13" customWidth="1"/>
    <col min="14341" max="14341" width="9.875" style="13" customWidth="1"/>
    <col min="14342" max="14592" width="9" style="13"/>
    <col min="14593" max="14593" width="37.25" style="13" customWidth="1"/>
    <col min="14594" max="14596" width="15.375" style="13" customWidth="1"/>
    <col min="14597" max="14597" width="9.875" style="13" customWidth="1"/>
    <col min="14598" max="14848" width="9" style="13"/>
    <col min="14849" max="14849" width="37.25" style="13" customWidth="1"/>
    <col min="14850" max="14852" width="15.375" style="13" customWidth="1"/>
    <col min="14853" max="14853" width="9.875" style="13" customWidth="1"/>
    <col min="14854" max="15104" width="9" style="13"/>
    <col min="15105" max="15105" width="37.25" style="13" customWidth="1"/>
    <col min="15106" max="15108" width="15.375" style="13" customWidth="1"/>
    <col min="15109" max="15109" width="9.875" style="13" customWidth="1"/>
    <col min="15110" max="15360" width="9" style="13"/>
    <col min="15361" max="15361" width="37.25" style="13" customWidth="1"/>
    <col min="15362" max="15364" width="15.375" style="13" customWidth="1"/>
    <col min="15365" max="15365" width="9.875" style="13" customWidth="1"/>
    <col min="15366" max="15616" width="9" style="13"/>
    <col min="15617" max="15617" width="37.25" style="13" customWidth="1"/>
    <col min="15618" max="15620" width="15.375" style="13" customWidth="1"/>
    <col min="15621" max="15621" width="9.875" style="13" customWidth="1"/>
    <col min="15622" max="15872" width="9" style="13"/>
    <col min="15873" max="15873" width="37.25" style="13" customWidth="1"/>
    <col min="15874" max="15876" width="15.375" style="13" customWidth="1"/>
    <col min="15877" max="15877" width="9.875" style="13" customWidth="1"/>
    <col min="15878" max="16128" width="9" style="13"/>
    <col min="16129" max="16129" width="37.25" style="13" customWidth="1"/>
    <col min="16130" max="16132" width="15.375" style="13" customWidth="1"/>
    <col min="16133" max="16133" width="9.875" style="13" customWidth="1"/>
    <col min="16134" max="16384" width="9" style="13"/>
  </cols>
  <sheetData>
    <row r="1" spans="1:4" ht="26.25" customHeight="1">
      <c r="A1" s="289" t="s">
        <v>858</v>
      </c>
    </row>
    <row r="2" spans="1:4" ht="48.75" customHeight="1">
      <c r="A2" s="335" t="s">
        <v>124</v>
      </c>
      <c r="B2" s="335"/>
      <c r="C2" s="335"/>
      <c r="D2" s="335"/>
    </row>
    <row r="3" spans="1:4" ht="27.75" customHeight="1">
      <c r="A3" s="15"/>
      <c r="B3" s="74"/>
      <c r="C3" s="16"/>
      <c r="D3" s="17" t="s">
        <v>88</v>
      </c>
    </row>
    <row r="4" spans="1:4" ht="27.75" customHeight="1">
      <c r="A4" s="18" t="s">
        <v>89</v>
      </c>
      <c r="B4" s="70" t="s">
        <v>90</v>
      </c>
      <c r="C4" s="18" t="s">
        <v>140</v>
      </c>
      <c r="D4" s="18" t="s">
        <v>91</v>
      </c>
    </row>
    <row r="5" spans="1:4" ht="27.75" customHeight="1">
      <c r="A5" s="19" t="s">
        <v>92</v>
      </c>
      <c r="B5" s="70">
        <v>10974.14</v>
      </c>
      <c r="C5" s="18">
        <v>9973</v>
      </c>
      <c r="D5" s="35">
        <f>C5/B5</f>
        <v>0.90877280588729514</v>
      </c>
    </row>
    <row r="6" spans="1:4" ht="27.75" customHeight="1">
      <c r="A6" s="19" t="s">
        <v>93</v>
      </c>
      <c r="B6" s="70">
        <v>3415.68</v>
      </c>
      <c r="C6" s="18"/>
      <c r="D6" s="35">
        <f t="shared" ref="D6:D24" si="0">C6/B6</f>
        <v>0</v>
      </c>
    </row>
    <row r="7" spans="1:4" ht="27.75" customHeight="1">
      <c r="A7" s="19" t="s">
        <v>94</v>
      </c>
      <c r="B7" s="70">
        <v>7542.96</v>
      </c>
      <c r="C7" s="18"/>
      <c r="D7" s="35">
        <f t="shared" si="0"/>
        <v>0</v>
      </c>
    </row>
    <row r="8" spans="1:4" ht="27.75" customHeight="1">
      <c r="A8" s="19" t="s">
        <v>95</v>
      </c>
      <c r="B8" s="70">
        <v>15.5</v>
      </c>
      <c r="C8" s="18"/>
      <c r="D8" s="35">
        <f t="shared" si="0"/>
        <v>0</v>
      </c>
    </row>
    <row r="9" spans="1:4" ht="27.75" customHeight="1">
      <c r="A9" s="19" t="s">
        <v>96</v>
      </c>
      <c r="B9" s="70">
        <v>5354.56</v>
      </c>
      <c r="C9" s="18">
        <v>4102</v>
      </c>
      <c r="D9" s="35">
        <f t="shared" si="0"/>
        <v>0.76607601745054676</v>
      </c>
    </row>
    <row r="10" spans="1:4" ht="27.75" customHeight="1">
      <c r="A10" s="19" t="s">
        <v>93</v>
      </c>
      <c r="B10" s="70">
        <v>963.71</v>
      </c>
      <c r="C10" s="18"/>
      <c r="D10" s="35">
        <f t="shared" si="0"/>
        <v>0</v>
      </c>
    </row>
    <row r="11" spans="1:4" ht="27.75" customHeight="1">
      <c r="A11" s="19" t="s">
        <v>94</v>
      </c>
      <c r="B11" s="70">
        <v>4290.8500000000004</v>
      </c>
      <c r="C11" s="18"/>
      <c r="D11" s="35">
        <f t="shared" si="0"/>
        <v>0</v>
      </c>
    </row>
    <row r="12" spans="1:4" ht="27.75" customHeight="1">
      <c r="A12" s="19" t="s">
        <v>95</v>
      </c>
      <c r="B12" s="70">
        <v>100</v>
      </c>
      <c r="C12" s="18"/>
      <c r="D12" s="35">
        <f t="shared" si="0"/>
        <v>0</v>
      </c>
    </row>
    <row r="13" spans="1:4" ht="27.75" customHeight="1">
      <c r="A13" s="20" t="s">
        <v>97</v>
      </c>
      <c r="B13" s="70"/>
      <c r="C13" s="18"/>
      <c r="D13" s="35"/>
    </row>
    <row r="14" spans="1:4" ht="27.75" customHeight="1">
      <c r="A14" s="19" t="s">
        <v>98</v>
      </c>
      <c r="B14" s="70"/>
      <c r="C14" s="18"/>
      <c r="D14" s="35"/>
    </row>
    <row r="15" spans="1:4" ht="27.75" customHeight="1">
      <c r="A15" s="19" t="s">
        <v>99</v>
      </c>
      <c r="B15" s="70">
        <v>14154.92</v>
      </c>
      <c r="C15" s="18">
        <v>8071</v>
      </c>
      <c r="D15" s="35">
        <f t="shared" si="0"/>
        <v>0.57019043555173754</v>
      </c>
    </row>
    <row r="16" spans="1:4" ht="27.75" customHeight="1">
      <c r="A16" s="19" t="s">
        <v>100</v>
      </c>
      <c r="B16" s="70">
        <v>9094.92</v>
      </c>
      <c r="C16" s="18"/>
      <c r="D16" s="35">
        <f t="shared" si="0"/>
        <v>0</v>
      </c>
    </row>
    <row r="17" spans="1:4" ht="27.75" customHeight="1">
      <c r="A17" s="19" t="s">
        <v>101</v>
      </c>
      <c r="B17" s="70">
        <v>5000</v>
      </c>
      <c r="C17" s="18"/>
      <c r="D17" s="35">
        <f t="shared" si="0"/>
        <v>0</v>
      </c>
    </row>
    <row r="18" spans="1:4" ht="27.75" customHeight="1">
      <c r="A18" s="19" t="s">
        <v>95</v>
      </c>
      <c r="B18" s="70">
        <v>60</v>
      </c>
      <c r="C18" s="18"/>
      <c r="D18" s="35">
        <f t="shared" si="0"/>
        <v>0</v>
      </c>
    </row>
    <row r="19" spans="1:4" ht="27.75" customHeight="1">
      <c r="A19" s="19"/>
      <c r="B19" s="70"/>
      <c r="C19" s="18"/>
      <c r="D19" s="35"/>
    </row>
    <row r="20" spans="1:4" s="26" customFormat="1" ht="27.75" customHeight="1">
      <c r="A20" s="21" t="s">
        <v>102</v>
      </c>
      <c r="B20" s="71">
        <f>B5+B9+B15</f>
        <v>30483.620000000003</v>
      </c>
      <c r="C20" s="22">
        <f>C5+C9+C15</f>
        <v>22146</v>
      </c>
      <c r="D20" s="68">
        <f>C20/B20</f>
        <v>0.72648852072030812</v>
      </c>
    </row>
    <row r="21" spans="1:4" s="23" customFormat="1" ht="27.75" customHeight="1">
      <c r="A21" s="24" t="s">
        <v>103</v>
      </c>
      <c r="B21" s="72">
        <f>B22+B23+B24</f>
        <v>23686.61</v>
      </c>
      <c r="C21" s="25">
        <f>C22+C23+C24</f>
        <v>0</v>
      </c>
      <c r="D21" s="35">
        <f t="shared" si="0"/>
        <v>0</v>
      </c>
    </row>
    <row r="22" spans="1:4" ht="27.75" customHeight="1">
      <c r="A22" s="19" t="s">
        <v>104</v>
      </c>
      <c r="B22" s="70">
        <v>1773.19</v>
      </c>
      <c r="C22" s="18"/>
      <c r="D22" s="35">
        <f t="shared" si="0"/>
        <v>0</v>
      </c>
    </row>
    <row r="23" spans="1:4" ht="27.75" customHeight="1">
      <c r="A23" s="19" t="s">
        <v>105</v>
      </c>
      <c r="B23" s="70">
        <v>11644.06</v>
      </c>
      <c r="C23" s="18"/>
      <c r="D23" s="35">
        <f t="shared" si="0"/>
        <v>0</v>
      </c>
    </row>
    <row r="24" spans="1:4" ht="27.75" customHeight="1">
      <c r="A24" s="19" t="s">
        <v>106</v>
      </c>
      <c r="B24" s="70">
        <v>10269.36</v>
      </c>
      <c r="C24" s="18"/>
      <c r="D24" s="35">
        <f t="shared" si="0"/>
        <v>0</v>
      </c>
    </row>
    <row r="25" spans="1:4" s="26" customFormat="1" ht="27.75" customHeight="1">
      <c r="A25" s="21" t="s">
        <v>107</v>
      </c>
      <c r="B25" s="71">
        <f>B20+B21</f>
        <v>54170.23</v>
      </c>
      <c r="C25" s="22"/>
      <c r="D25" s="68"/>
    </row>
  </sheetData>
  <mergeCells count="1">
    <mergeCell ref="A2:D2"/>
  </mergeCells>
  <phoneticPr fontId="1" type="noConversion"/>
  <printOptions horizontalCentered="1"/>
  <pageMargins left="0.39" right="0.39" top="0.98" bottom="0.79" header="0.24" footer="0.51"/>
  <pageSetup paperSize="9" orientation="portrait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D90"/>
  <sheetViews>
    <sheetView showZeros="0" workbookViewId="0">
      <selection activeCell="G10" sqref="G10"/>
    </sheetView>
  </sheetViews>
  <sheetFormatPr defaultRowHeight="14.25"/>
  <cols>
    <col min="1" max="1" width="42" style="28" customWidth="1"/>
    <col min="2" max="2" width="14.75" style="73" customWidth="1"/>
    <col min="3" max="4" width="14.75" style="13" customWidth="1"/>
    <col min="5" max="5" width="9.875" style="13" customWidth="1"/>
    <col min="6" max="256" width="9" style="13"/>
    <col min="257" max="257" width="42" style="13" customWidth="1"/>
    <col min="258" max="260" width="14.75" style="13" customWidth="1"/>
    <col min="261" max="261" width="9.875" style="13" customWidth="1"/>
    <col min="262" max="512" width="9" style="13"/>
    <col min="513" max="513" width="42" style="13" customWidth="1"/>
    <col min="514" max="516" width="14.75" style="13" customWidth="1"/>
    <col min="517" max="517" width="9.875" style="13" customWidth="1"/>
    <col min="518" max="768" width="9" style="13"/>
    <col min="769" max="769" width="42" style="13" customWidth="1"/>
    <col min="770" max="772" width="14.75" style="13" customWidth="1"/>
    <col min="773" max="773" width="9.875" style="13" customWidth="1"/>
    <col min="774" max="1024" width="9" style="13"/>
    <col min="1025" max="1025" width="42" style="13" customWidth="1"/>
    <col min="1026" max="1028" width="14.75" style="13" customWidth="1"/>
    <col min="1029" max="1029" width="9.875" style="13" customWidth="1"/>
    <col min="1030" max="1280" width="9" style="13"/>
    <col min="1281" max="1281" width="42" style="13" customWidth="1"/>
    <col min="1282" max="1284" width="14.75" style="13" customWidth="1"/>
    <col min="1285" max="1285" width="9.875" style="13" customWidth="1"/>
    <col min="1286" max="1536" width="9" style="13"/>
    <col min="1537" max="1537" width="42" style="13" customWidth="1"/>
    <col min="1538" max="1540" width="14.75" style="13" customWidth="1"/>
    <col min="1541" max="1541" width="9.875" style="13" customWidth="1"/>
    <col min="1542" max="1792" width="9" style="13"/>
    <col min="1793" max="1793" width="42" style="13" customWidth="1"/>
    <col min="1794" max="1796" width="14.75" style="13" customWidth="1"/>
    <col min="1797" max="1797" width="9.875" style="13" customWidth="1"/>
    <col min="1798" max="2048" width="9" style="13"/>
    <col min="2049" max="2049" width="42" style="13" customWidth="1"/>
    <col min="2050" max="2052" width="14.75" style="13" customWidth="1"/>
    <col min="2053" max="2053" width="9.875" style="13" customWidth="1"/>
    <col min="2054" max="2304" width="9" style="13"/>
    <col min="2305" max="2305" width="42" style="13" customWidth="1"/>
    <col min="2306" max="2308" width="14.75" style="13" customWidth="1"/>
    <col min="2309" max="2309" width="9.875" style="13" customWidth="1"/>
    <col min="2310" max="2560" width="9" style="13"/>
    <col min="2561" max="2561" width="42" style="13" customWidth="1"/>
    <col min="2562" max="2564" width="14.75" style="13" customWidth="1"/>
    <col min="2565" max="2565" width="9.875" style="13" customWidth="1"/>
    <col min="2566" max="2816" width="9" style="13"/>
    <col min="2817" max="2817" width="42" style="13" customWidth="1"/>
    <col min="2818" max="2820" width="14.75" style="13" customWidth="1"/>
    <col min="2821" max="2821" width="9.875" style="13" customWidth="1"/>
    <col min="2822" max="3072" width="9" style="13"/>
    <col min="3073" max="3073" width="42" style="13" customWidth="1"/>
    <col min="3074" max="3076" width="14.75" style="13" customWidth="1"/>
    <col min="3077" max="3077" width="9.875" style="13" customWidth="1"/>
    <col min="3078" max="3328" width="9" style="13"/>
    <col min="3329" max="3329" width="42" style="13" customWidth="1"/>
    <col min="3330" max="3332" width="14.75" style="13" customWidth="1"/>
    <col min="3333" max="3333" width="9.875" style="13" customWidth="1"/>
    <col min="3334" max="3584" width="9" style="13"/>
    <col min="3585" max="3585" width="42" style="13" customWidth="1"/>
    <col min="3586" max="3588" width="14.75" style="13" customWidth="1"/>
    <col min="3589" max="3589" width="9.875" style="13" customWidth="1"/>
    <col min="3590" max="3840" width="9" style="13"/>
    <col min="3841" max="3841" width="42" style="13" customWidth="1"/>
    <col min="3842" max="3844" width="14.75" style="13" customWidth="1"/>
    <col min="3845" max="3845" width="9.875" style="13" customWidth="1"/>
    <col min="3846" max="4096" width="9" style="13"/>
    <col min="4097" max="4097" width="42" style="13" customWidth="1"/>
    <col min="4098" max="4100" width="14.75" style="13" customWidth="1"/>
    <col min="4101" max="4101" width="9.875" style="13" customWidth="1"/>
    <col min="4102" max="4352" width="9" style="13"/>
    <col min="4353" max="4353" width="42" style="13" customWidth="1"/>
    <col min="4354" max="4356" width="14.75" style="13" customWidth="1"/>
    <col min="4357" max="4357" width="9.875" style="13" customWidth="1"/>
    <col min="4358" max="4608" width="9" style="13"/>
    <col min="4609" max="4609" width="42" style="13" customWidth="1"/>
    <col min="4610" max="4612" width="14.75" style="13" customWidth="1"/>
    <col min="4613" max="4613" width="9.875" style="13" customWidth="1"/>
    <col min="4614" max="4864" width="9" style="13"/>
    <col min="4865" max="4865" width="42" style="13" customWidth="1"/>
    <col min="4866" max="4868" width="14.75" style="13" customWidth="1"/>
    <col min="4869" max="4869" width="9.875" style="13" customWidth="1"/>
    <col min="4870" max="5120" width="9" style="13"/>
    <col min="5121" max="5121" width="42" style="13" customWidth="1"/>
    <col min="5122" max="5124" width="14.75" style="13" customWidth="1"/>
    <col min="5125" max="5125" width="9.875" style="13" customWidth="1"/>
    <col min="5126" max="5376" width="9" style="13"/>
    <col min="5377" max="5377" width="42" style="13" customWidth="1"/>
    <col min="5378" max="5380" width="14.75" style="13" customWidth="1"/>
    <col min="5381" max="5381" width="9.875" style="13" customWidth="1"/>
    <col min="5382" max="5632" width="9" style="13"/>
    <col min="5633" max="5633" width="42" style="13" customWidth="1"/>
    <col min="5634" max="5636" width="14.75" style="13" customWidth="1"/>
    <col min="5637" max="5637" width="9.875" style="13" customWidth="1"/>
    <col min="5638" max="5888" width="9" style="13"/>
    <col min="5889" max="5889" width="42" style="13" customWidth="1"/>
    <col min="5890" max="5892" width="14.75" style="13" customWidth="1"/>
    <col min="5893" max="5893" width="9.875" style="13" customWidth="1"/>
    <col min="5894" max="6144" width="9" style="13"/>
    <col min="6145" max="6145" width="42" style="13" customWidth="1"/>
    <col min="6146" max="6148" width="14.75" style="13" customWidth="1"/>
    <col min="6149" max="6149" width="9.875" style="13" customWidth="1"/>
    <col min="6150" max="6400" width="9" style="13"/>
    <col min="6401" max="6401" width="42" style="13" customWidth="1"/>
    <col min="6402" max="6404" width="14.75" style="13" customWidth="1"/>
    <col min="6405" max="6405" width="9.875" style="13" customWidth="1"/>
    <col min="6406" max="6656" width="9" style="13"/>
    <col min="6657" max="6657" width="42" style="13" customWidth="1"/>
    <col min="6658" max="6660" width="14.75" style="13" customWidth="1"/>
    <col min="6661" max="6661" width="9.875" style="13" customWidth="1"/>
    <col min="6662" max="6912" width="9" style="13"/>
    <col min="6913" max="6913" width="42" style="13" customWidth="1"/>
    <col min="6914" max="6916" width="14.75" style="13" customWidth="1"/>
    <col min="6917" max="6917" width="9.875" style="13" customWidth="1"/>
    <col min="6918" max="7168" width="9" style="13"/>
    <col min="7169" max="7169" width="42" style="13" customWidth="1"/>
    <col min="7170" max="7172" width="14.75" style="13" customWidth="1"/>
    <col min="7173" max="7173" width="9.875" style="13" customWidth="1"/>
    <col min="7174" max="7424" width="9" style="13"/>
    <col min="7425" max="7425" width="42" style="13" customWidth="1"/>
    <col min="7426" max="7428" width="14.75" style="13" customWidth="1"/>
    <col min="7429" max="7429" width="9.875" style="13" customWidth="1"/>
    <col min="7430" max="7680" width="9" style="13"/>
    <col min="7681" max="7681" width="42" style="13" customWidth="1"/>
    <col min="7682" max="7684" width="14.75" style="13" customWidth="1"/>
    <col min="7685" max="7685" width="9.875" style="13" customWidth="1"/>
    <col min="7686" max="7936" width="9" style="13"/>
    <col min="7937" max="7937" width="42" style="13" customWidth="1"/>
    <col min="7938" max="7940" width="14.75" style="13" customWidth="1"/>
    <col min="7941" max="7941" width="9.875" style="13" customWidth="1"/>
    <col min="7942" max="8192" width="9" style="13"/>
    <col min="8193" max="8193" width="42" style="13" customWidth="1"/>
    <col min="8194" max="8196" width="14.75" style="13" customWidth="1"/>
    <col min="8197" max="8197" width="9.875" style="13" customWidth="1"/>
    <col min="8198" max="8448" width="9" style="13"/>
    <col min="8449" max="8449" width="42" style="13" customWidth="1"/>
    <col min="8450" max="8452" width="14.75" style="13" customWidth="1"/>
    <col min="8453" max="8453" width="9.875" style="13" customWidth="1"/>
    <col min="8454" max="8704" width="9" style="13"/>
    <col min="8705" max="8705" width="42" style="13" customWidth="1"/>
    <col min="8706" max="8708" width="14.75" style="13" customWidth="1"/>
    <col min="8709" max="8709" width="9.875" style="13" customWidth="1"/>
    <col min="8710" max="8960" width="9" style="13"/>
    <col min="8961" max="8961" width="42" style="13" customWidth="1"/>
    <col min="8962" max="8964" width="14.75" style="13" customWidth="1"/>
    <col min="8965" max="8965" width="9.875" style="13" customWidth="1"/>
    <col min="8966" max="9216" width="9" style="13"/>
    <col min="9217" max="9217" width="42" style="13" customWidth="1"/>
    <col min="9218" max="9220" width="14.75" style="13" customWidth="1"/>
    <col min="9221" max="9221" width="9.875" style="13" customWidth="1"/>
    <col min="9222" max="9472" width="9" style="13"/>
    <col min="9473" max="9473" width="42" style="13" customWidth="1"/>
    <col min="9474" max="9476" width="14.75" style="13" customWidth="1"/>
    <col min="9477" max="9477" width="9.875" style="13" customWidth="1"/>
    <col min="9478" max="9728" width="9" style="13"/>
    <col min="9729" max="9729" width="42" style="13" customWidth="1"/>
    <col min="9730" max="9732" width="14.75" style="13" customWidth="1"/>
    <col min="9733" max="9733" width="9.875" style="13" customWidth="1"/>
    <col min="9734" max="9984" width="9" style="13"/>
    <col min="9985" max="9985" width="42" style="13" customWidth="1"/>
    <col min="9986" max="9988" width="14.75" style="13" customWidth="1"/>
    <col min="9989" max="9989" width="9.875" style="13" customWidth="1"/>
    <col min="9990" max="10240" width="9" style="13"/>
    <col min="10241" max="10241" width="42" style="13" customWidth="1"/>
    <col min="10242" max="10244" width="14.75" style="13" customWidth="1"/>
    <col min="10245" max="10245" width="9.875" style="13" customWidth="1"/>
    <col min="10246" max="10496" width="9" style="13"/>
    <col min="10497" max="10497" width="42" style="13" customWidth="1"/>
    <col min="10498" max="10500" width="14.75" style="13" customWidth="1"/>
    <col min="10501" max="10501" width="9.875" style="13" customWidth="1"/>
    <col min="10502" max="10752" width="9" style="13"/>
    <col min="10753" max="10753" width="42" style="13" customWidth="1"/>
    <col min="10754" max="10756" width="14.75" style="13" customWidth="1"/>
    <col min="10757" max="10757" width="9.875" style="13" customWidth="1"/>
    <col min="10758" max="11008" width="9" style="13"/>
    <col min="11009" max="11009" width="42" style="13" customWidth="1"/>
    <col min="11010" max="11012" width="14.75" style="13" customWidth="1"/>
    <col min="11013" max="11013" width="9.875" style="13" customWidth="1"/>
    <col min="11014" max="11264" width="9" style="13"/>
    <col min="11265" max="11265" width="42" style="13" customWidth="1"/>
    <col min="11266" max="11268" width="14.75" style="13" customWidth="1"/>
    <col min="11269" max="11269" width="9.875" style="13" customWidth="1"/>
    <col min="11270" max="11520" width="9" style="13"/>
    <col min="11521" max="11521" width="42" style="13" customWidth="1"/>
    <col min="11522" max="11524" width="14.75" style="13" customWidth="1"/>
    <col min="11525" max="11525" width="9.875" style="13" customWidth="1"/>
    <col min="11526" max="11776" width="9" style="13"/>
    <col min="11777" max="11777" width="42" style="13" customWidth="1"/>
    <col min="11778" max="11780" width="14.75" style="13" customWidth="1"/>
    <col min="11781" max="11781" width="9.875" style="13" customWidth="1"/>
    <col min="11782" max="12032" width="9" style="13"/>
    <col min="12033" max="12033" width="42" style="13" customWidth="1"/>
    <col min="12034" max="12036" width="14.75" style="13" customWidth="1"/>
    <col min="12037" max="12037" width="9.875" style="13" customWidth="1"/>
    <col min="12038" max="12288" width="9" style="13"/>
    <col min="12289" max="12289" width="42" style="13" customWidth="1"/>
    <col min="12290" max="12292" width="14.75" style="13" customWidth="1"/>
    <col min="12293" max="12293" width="9.875" style="13" customWidth="1"/>
    <col min="12294" max="12544" width="9" style="13"/>
    <col min="12545" max="12545" width="42" style="13" customWidth="1"/>
    <col min="12546" max="12548" width="14.75" style="13" customWidth="1"/>
    <col min="12549" max="12549" width="9.875" style="13" customWidth="1"/>
    <col min="12550" max="12800" width="9" style="13"/>
    <col min="12801" max="12801" width="42" style="13" customWidth="1"/>
    <col min="12802" max="12804" width="14.75" style="13" customWidth="1"/>
    <col min="12805" max="12805" width="9.875" style="13" customWidth="1"/>
    <col min="12806" max="13056" width="9" style="13"/>
    <col min="13057" max="13057" width="42" style="13" customWidth="1"/>
    <col min="13058" max="13060" width="14.75" style="13" customWidth="1"/>
    <col min="13061" max="13061" width="9.875" style="13" customWidth="1"/>
    <col min="13062" max="13312" width="9" style="13"/>
    <col min="13313" max="13313" width="42" style="13" customWidth="1"/>
    <col min="13314" max="13316" width="14.75" style="13" customWidth="1"/>
    <col min="13317" max="13317" width="9.875" style="13" customWidth="1"/>
    <col min="13318" max="13568" width="9" style="13"/>
    <col min="13569" max="13569" width="42" style="13" customWidth="1"/>
    <col min="13570" max="13572" width="14.75" style="13" customWidth="1"/>
    <col min="13573" max="13573" width="9.875" style="13" customWidth="1"/>
    <col min="13574" max="13824" width="9" style="13"/>
    <col min="13825" max="13825" width="42" style="13" customWidth="1"/>
    <col min="13826" max="13828" width="14.75" style="13" customWidth="1"/>
    <col min="13829" max="13829" width="9.875" style="13" customWidth="1"/>
    <col min="13830" max="14080" width="9" style="13"/>
    <col min="14081" max="14081" width="42" style="13" customWidth="1"/>
    <col min="14082" max="14084" width="14.75" style="13" customWidth="1"/>
    <col min="14085" max="14085" width="9.875" style="13" customWidth="1"/>
    <col min="14086" max="14336" width="9" style="13"/>
    <col min="14337" max="14337" width="42" style="13" customWidth="1"/>
    <col min="14338" max="14340" width="14.75" style="13" customWidth="1"/>
    <col min="14341" max="14341" width="9.875" style="13" customWidth="1"/>
    <col min="14342" max="14592" width="9" style="13"/>
    <col min="14593" max="14593" width="42" style="13" customWidth="1"/>
    <col min="14594" max="14596" width="14.75" style="13" customWidth="1"/>
    <col min="14597" max="14597" width="9.875" style="13" customWidth="1"/>
    <col min="14598" max="14848" width="9" style="13"/>
    <col min="14849" max="14849" width="42" style="13" customWidth="1"/>
    <col min="14850" max="14852" width="14.75" style="13" customWidth="1"/>
    <col min="14853" max="14853" width="9.875" style="13" customWidth="1"/>
    <col min="14854" max="15104" width="9" style="13"/>
    <col min="15105" max="15105" width="42" style="13" customWidth="1"/>
    <col min="15106" max="15108" width="14.75" style="13" customWidth="1"/>
    <col min="15109" max="15109" width="9.875" style="13" customWidth="1"/>
    <col min="15110" max="15360" width="9" style="13"/>
    <col min="15361" max="15361" width="42" style="13" customWidth="1"/>
    <col min="15362" max="15364" width="14.75" style="13" customWidth="1"/>
    <col min="15365" max="15365" width="9.875" style="13" customWidth="1"/>
    <col min="15366" max="15616" width="9" style="13"/>
    <col min="15617" max="15617" width="42" style="13" customWidth="1"/>
    <col min="15618" max="15620" width="14.75" style="13" customWidth="1"/>
    <col min="15621" max="15621" width="9.875" style="13" customWidth="1"/>
    <col min="15622" max="15872" width="9" style="13"/>
    <col min="15873" max="15873" width="42" style="13" customWidth="1"/>
    <col min="15874" max="15876" width="14.75" style="13" customWidth="1"/>
    <col min="15877" max="15877" width="9.875" style="13" customWidth="1"/>
    <col min="15878" max="16128" width="9" style="13"/>
    <col min="16129" max="16129" width="42" style="13" customWidth="1"/>
    <col min="16130" max="16132" width="14.75" style="13" customWidth="1"/>
    <col min="16133" max="16133" width="9.875" style="13" customWidth="1"/>
    <col min="16134" max="16384" width="9" style="13"/>
  </cols>
  <sheetData>
    <row r="1" spans="1:4" ht="23.25" customHeight="1">
      <c r="A1" s="289" t="s">
        <v>859</v>
      </c>
    </row>
    <row r="2" spans="1:4" ht="49.5" customHeight="1">
      <c r="A2" s="335" t="s">
        <v>125</v>
      </c>
      <c r="B2" s="335"/>
      <c r="C2" s="335"/>
      <c r="D2" s="335"/>
    </row>
    <row r="3" spans="1:4" ht="31.5" customHeight="1">
      <c r="A3" s="27"/>
      <c r="B3" s="336"/>
      <c r="C3" s="336"/>
      <c r="D3" s="17" t="s">
        <v>88</v>
      </c>
    </row>
    <row r="4" spans="1:4" ht="31.5" customHeight="1">
      <c r="A4" s="18" t="s">
        <v>89</v>
      </c>
      <c r="B4" s="70" t="s">
        <v>90</v>
      </c>
      <c r="C4" s="18" t="s">
        <v>141</v>
      </c>
      <c r="D4" s="18" t="s">
        <v>91</v>
      </c>
    </row>
    <row r="5" spans="1:4" ht="31.5" customHeight="1">
      <c r="A5" s="19" t="s">
        <v>108</v>
      </c>
      <c r="B5" s="70">
        <v>10558.6</v>
      </c>
      <c r="C5" s="18">
        <v>7904</v>
      </c>
      <c r="D5" s="35">
        <f>C5/B5</f>
        <v>0.74858409258803249</v>
      </c>
    </row>
    <row r="6" spans="1:4" ht="31.5" customHeight="1">
      <c r="A6" s="19" t="s">
        <v>109</v>
      </c>
      <c r="B6" s="70">
        <v>9938.6</v>
      </c>
      <c r="C6" s="18"/>
      <c r="D6" s="35">
        <f t="shared" ref="D6:D22" si="0">C6/B6</f>
        <v>0</v>
      </c>
    </row>
    <row r="7" spans="1:4" ht="31.5" customHeight="1">
      <c r="A7" s="19" t="s">
        <v>110</v>
      </c>
      <c r="B7" s="70">
        <v>620</v>
      </c>
      <c r="C7" s="18"/>
      <c r="D7" s="35">
        <f t="shared" si="0"/>
        <v>0</v>
      </c>
    </row>
    <row r="8" spans="1:4" ht="31.5" customHeight="1">
      <c r="A8" s="19" t="s">
        <v>111</v>
      </c>
      <c r="B8" s="70"/>
      <c r="C8" s="18"/>
      <c r="D8" s="35"/>
    </row>
    <row r="9" spans="1:4" ht="31.5" customHeight="1">
      <c r="A9" s="19" t="s">
        <v>112</v>
      </c>
      <c r="B9" s="70">
        <v>4357.6000000000004</v>
      </c>
      <c r="C9" s="18">
        <v>2250</v>
      </c>
      <c r="D9" s="35">
        <f t="shared" si="0"/>
        <v>0.5163392693225628</v>
      </c>
    </row>
    <row r="10" spans="1:4" ht="31.5" customHeight="1">
      <c r="A10" s="19" t="s">
        <v>113</v>
      </c>
      <c r="B10" s="70">
        <v>4001.84</v>
      </c>
      <c r="C10" s="18"/>
      <c r="D10" s="35">
        <f t="shared" si="0"/>
        <v>0</v>
      </c>
    </row>
    <row r="11" spans="1:4" ht="31.5" customHeight="1">
      <c r="A11" s="19" t="s">
        <v>114</v>
      </c>
      <c r="B11" s="70">
        <v>287.76</v>
      </c>
      <c r="C11" s="18"/>
      <c r="D11" s="35">
        <f t="shared" si="0"/>
        <v>0</v>
      </c>
    </row>
    <row r="12" spans="1:4" ht="31.5" customHeight="1">
      <c r="A12" s="19" t="s">
        <v>115</v>
      </c>
      <c r="B12" s="70">
        <v>68</v>
      </c>
      <c r="C12" s="18"/>
      <c r="D12" s="35">
        <f t="shared" si="0"/>
        <v>0</v>
      </c>
    </row>
    <row r="13" spans="1:4" ht="31.5" customHeight="1">
      <c r="A13" s="19" t="s">
        <v>116</v>
      </c>
      <c r="B13" s="70"/>
      <c r="C13" s="18"/>
      <c r="D13" s="35"/>
    </row>
    <row r="14" spans="1:4" ht="31.5" customHeight="1">
      <c r="A14" s="19" t="s">
        <v>117</v>
      </c>
      <c r="B14" s="70">
        <v>17870</v>
      </c>
      <c r="C14" s="18">
        <v>8500</v>
      </c>
      <c r="D14" s="35">
        <f t="shared" si="0"/>
        <v>0.4756575265808618</v>
      </c>
    </row>
    <row r="15" spans="1:4" ht="31.5" customHeight="1">
      <c r="A15" s="19" t="s">
        <v>118</v>
      </c>
      <c r="B15" s="70">
        <v>17870</v>
      </c>
      <c r="C15" s="18"/>
      <c r="D15" s="35">
        <f t="shared" si="0"/>
        <v>0</v>
      </c>
    </row>
    <row r="16" spans="1:4" ht="31.5" customHeight="1">
      <c r="A16" s="19" t="s">
        <v>119</v>
      </c>
      <c r="B16" s="70"/>
      <c r="C16" s="18"/>
      <c r="D16" s="35"/>
    </row>
    <row r="17" spans="1:4" ht="31.5" customHeight="1">
      <c r="A17" s="19"/>
      <c r="B17" s="70"/>
      <c r="C17" s="18"/>
      <c r="D17" s="35"/>
    </row>
    <row r="18" spans="1:4" s="26" customFormat="1" ht="31.5" customHeight="1">
      <c r="A18" s="21" t="s">
        <v>120</v>
      </c>
      <c r="B18" s="71">
        <f>B5+B9+B14</f>
        <v>32786.199999999997</v>
      </c>
      <c r="C18" s="22">
        <f>C5+C9+C14</f>
        <v>18654</v>
      </c>
      <c r="D18" s="68">
        <f t="shared" si="0"/>
        <v>0.56895889124082699</v>
      </c>
    </row>
    <row r="19" spans="1:4" s="23" customFormat="1" ht="31.5" customHeight="1">
      <c r="A19" s="24" t="s">
        <v>121</v>
      </c>
      <c r="B19" s="72">
        <f>B20+B21+B22</f>
        <v>21384.03</v>
      </c>
      <c r="C19" s="25"/>
      <c r="D19" s="35">
        <f t="shared" si="0"/>
        <v>0</v>
      </c>
    </row>
    <row r="20" spans="1:4" ht="31.5" customHeight="1">
      <c r="A20" s="19" t="s">
        <v>104</v>
      </c>
      <c r="B20" s="70">
        <v>2188.73</v>
      </c>
      <c r="C20" s="18"/>
      <c r="D20" s="35">
        <f t="shared" si="0"/>
        <v>0</v>
      </c>
    </row>
    <row r="21" spans="1:4" ht="31.5" customHeight="1">
      <c r="A21" s="19" t="s">
        <v>105</v>
      </c>
      <c r="B21" s="70">
        <v>12641.02</v>
      </c>
      <c r="C21" s="18"/>
      <c r="D21" s="35">
        <f t="shared" si="0"/>
        <v>0</v>
      </c>
    </row>
    <row r="22" spans="1:4" ht="31.5" customHeight="1">
      <c r="A22" s="19" t="s">
        <v>106</v>
      </c>
      <c r="B22" s="70">
        <v>6554.28</v>
      </c>
      <c r="C22" s="18"/>
      <c r="D22" s="35">
        <f t="shared" si="0"/>
        <v>0</v>
      </c>
    </row>
    <row r="23" spans="1:4" s="26" customFormat="1" ht="31.5" customHeight="1">
      <c r="A23" s="21" t="s">
        <v>122</v>
      </c>
      <c r="B23" s="71">
        <f>B18+B19</f>
        <v>54170.229999999996</v>
      </c>
      <c r="C23" s="22"/>
      <c r="D23" s="68"/>
    </row>
    <row r="90" spans="3:3">
      <c r="C90" s="29" t="s">
        <v>123</v>
      </c>
    </row>
  </sheetData>
  <mergeCells count="2">
    <mergeCell ref="A2:D2"/>
    <mergeCell ref="B3:C3"/>
  </mergeCells>
  <phoneticPr fontId="1" type="noConversion"/>
  <printOptions horizontalCentered="1"/>
  <pageMargins left="0.39" right="0.39" top="0.98" bottom="0.79" header="0.24" footer="0.51"/>
  <pageSetup paperSize="9" orientation="portrait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H64"/>
  <sheetViews>
    <sheetView workbookViewId="0">
      <selection activeCell="A8" sqref="A8"/>
    </sheetView>
  </sheetViews>
  <sheetFormatPr defaultRowHeight="14.25"/>
  <cols>
    <col min="1" max="1" width="29" style="84" customWidth="1"/>
    <col min="2" max="4" width="10.25" style="84" customWidth="1"/>
    <col min="5" max="6" width="10.25" style="83" customWidth="1"/>
    <col min="7" max="8" width="10.25" style="84" customWidth="1"/>
    <col min="9" max="256" width="9" style="84"/>
    <col min="257" max="257" width="29" style="84" customWidth="1"/>
    <col min="258" max="264" width="10.25" style="84" customWidth="1"/>
    <col min="265" max="512" width="9" style="84"/>
    <col min="513" max="513" width="29" style="84" customWidth="1"/>
    <col min="514" max="520" width="10.25" style="84" customWidth="1"/>
    <col min="521" max="768" width="9" style="84"/>
    <col min="769" max="769" width="29" style="84" customWidth="1"/>
    <col min="770" max="776" width="10.25" style="84" customWidth="1"/>
    <col min="777" max="1024" width="9" style="84"/>
    <col min="1025" max="1025" width="29" style="84" customWidth="1"/>
    <col min="1026" max="1032" width="10.25" style="84" customWidth="1"/>
    <col min="1033" max="1280" width="9" style="84"/>
    <col min="1281" max="1281" width="29" style="84" customWidth="1"/>
    <col min="1282" max="1288" width="10.25" style="84" customWidth="1"/>
    <col min="1289" max="1536" width="9" style="84"/>
    <col min="1537" max="1537" width="29" style="84" customWidth="1"/>
    <col min="1538" max="1544" width="10.25" style="84" customWidth="1"/>
    <col min="1545" max="1792" width="9" style="84"/>
    <col min="1793" max="1793" width="29" style="84" customWidth="1"/>
    <col min="1794" max="1800" width="10.25" style="84" customWidth="1"/>
    <col min="1801" max="2048" width="9" style="84"/>
    <col min="2049" max="2049" width="29" style="84" customWidth="1"/>
    <col min="2050" max="2056" width="10.25" style="84" customWidth="1"/>
    <col min="2057" max="2304" width="9" style="84"/>
    <col min="2305" max="2305" width="29" style="84" customWidth="1"/>
    <col min="2306" max="2312" width="10.25" style="84" customWidth="1"/>
    <col min="2313" max="2560" width="9" style="84"/>
    <col min="2561" max="2561" width="29" style="84" customWidth="1"/>
    <col min="2562" max="2568" width="10.25" style="84" customWidth="1"/>
    <col min="2569" max="2816" width="9" style="84"/>
    <col min="2817" max="2817" width="29" style="84" customWidth="1"/>
    <col min="2818" max="2824" width="10.25" style="84" customWidth="1"/>
    <col min="2825" max="3072" width="9" style="84"/>
    <col min="3073" max="3073" width="29" style="84" customWidth="1"/>
    <col min="3074" max="3080" width="10.25" style="84" customWidth="1"/>
    <col min="3081" max="3328" width="9" style="84"/>
    <col min="3329" max="3329" width="29" style="84" customWidth="1"/>
    <col min="3330" max="3336" width="10.25" style="84" customWidth="1"/>
    <col min="3337" max="3584" width="9" style="84"/>
    <col min="3585" max="3585" width="29" style="84" customWidth="1"/>
    <col min="3586" max="3592" width="10.25" style="84" customWidth="1"/>
    <col min="3593" max="3840" width="9" style="84"/>
    <col min="3841" max="3841" width="29" style="84" customWidth="1"/>
    <col min="3842" max="3848" width="10.25" style="84" customWidth="1"/>
    <col min="3849" max="4096" width="9" style="84"/>
    <col min="4097" max="4097" width="29" style="84" customWidth="1"/>
    <col min="4098" max="4104" width="10.25" style="84" customWidth="1"/>
    <col min="4105" max="4352" width="9" style="84"/>
    <col min="4353" max="4353" width="29" style="84" customWidth="1"/>
    <col min="4354" max="4360" width="10.25" style="84" customWidth="1"/>
    <col min="4361" max="4608" width="9" style="84"/>
    <col min="4609" max="4609" width="29" style="84" customWidth="1"/>
    <col min="4610" max="4616" width="10.25" style="84" customWidth="1"/>
    <col min="4617" max="4864" width="9" style="84"/>
    <col min="4865" max="4865" width="29" style="84" customWidth="1"/>
    <col min="4866" max="4872" width="10.25" style="84" customWidth="1"/>
    <col min="4873" max="5120" width="9" style="84"/>
    <col min="5121" max="5121" width="29" style="84" customWidth="1"/>
    <col min="5122" max="5128" width="10.25" style="84" customWidth="1"/>
    <col min="5129" max="5376" width="9" style="84"/>
    <col min="5377" max="5377" width="29" style="84" customWidth="1"/>
    <col min="5378" max="5384" width="10.25" style="84" customWidth="1"/>
    <col min="5385" max="5632" width="9" style="84"/>
    <col min="5633" max="5633" width="29" style="84" customWidth="1"/>
    <col min="5634" max="5640" width="10.25" style="84" customWidth="1"/>
    <col min="5641" max="5888" width="9" style="84"/>
    <col min="5889" max="5889" width="29" style="84" customWidth="1"/>
    <col min="5890" max="5896" width="10.25" style="84" customWidth="1"/>
    <col min="5897" max="6144" width="9" style="84"/>
    <col min="6145" max="6145" width="29" style="84" customWidth="1"/>
    <col min="6146" max="6152" width="10.25" style="84" customWidth="1"/>
    <col min="6153" max="6400" width="9" style="84"/>
    <col min="6401" max="6401" width="29" style="84" customWidth="1"/>
    <col min="6402" max="6408" width="10.25" style="84" customWidth="1"/>
    <col min="6409" max="6656" width="9" style="84"/>
    <col min="6657" max="6657" width="29" style="84" customWidth="1"/>
    <col min="6658" max="6664" width="10.25" style="84" customWidth="1"/>
    <col min="6665" max="6912" width="9" style="84"/>
    <col min="6913" max="6913" width="29" style="84" customWidth="1"/>
    <col min="6914" max="6920" width="10.25" style="84" customWidth="1"/>
    <col min="6921" max="7168" width="9" style="84"/>
    <col min="7169" max="7169" width="29" style="84" customWidth="1"/>
    <col min="7170" max="7176" width="10.25" style="84" customWidth="1"/>
    <col min="7177" max="7424" width="9" style="84"/>
    <col min="7425" max="7425" width="29" style="84" customWidth="1"/>
    <col min="7426" max="7432" width="10.25" style="84" customWidth="1"/>
    <col min="7433" max="7680" width="9" style="84"/>
    <col min="7681" max="7681" width="29" style="84" customWidth="1"/>
    <col min="7682" max="7688" width="10.25" style="84" customWidth="1"/>
    <col min="7689" max="7936" width="9" style="84"/>
    <col min="7937" max="7937" width="29" style="84" customWidth="1"/>
    <col min="7938" max="7944" width="10.25" style="84" customWidth="1"/>
    <col min="7945" max="8192" width="9" style="84"/>
    <col min="8193" max="8193" width="29" style="84" customWidth="1"/>
    <col min="8194" max="8200" width="10.25" style="84" customWidth="1"/>
    <col min="8201" max="8448" width="9" style="84"/>
    <col min="8449" max="8449" width="29" style="84" customWidth="1"/>
    <col min="8450" max="8456" width="10.25" style="84" customWidth="1"/>
    <col min="8457" max="8704" width="9" style="84"/>
    <col min="8705" max="8705" width="29" style="84" customWidth="1"/>
    <col min="8706" max="8712" width="10.25" style="84" customWidth="1"/>
    <col min="8713" max="8960" width="9" style="84"/>
    <col min="8961" max="8961" width="29" style="84" customWidth="1"/>
    <col min="8962" max="8968" width="10.25" style="84" customWidth="1"/>
    <col min="8969" max="9216" width="9" style="84"/>
    <col min="9217" max="9217" width="29" style="84" customWidth="1"/>
    <col min="9218" max="9224" width="10.25" style="84" customWidth="1"/>
    <col min="9225" max="9472" width="9" style="84"/>
    <col min="9473" max="9473" width="29" style="84" customWidth="1"/>
    <col min="9474" max="9480" width="10.25" style="84" customWidth="1"/>
    <col min="9481" max="9728" width="9" style="84"/>
    <col min="9729" max="9729" width="29" style="84" customWidth="1"/>
    <col min="9730" max="9736" width="10.25" style="84" customWidth="1"/>
    <col min="9737" max="9984" width="9" style="84"/>
    <col min="9985" max="9985" width="29" style="84" customWidth="1"/>
    <col min="9986" max="9992" width="10.25" style="84" customWidth="1"/>
    <col min="9993" max="10240" width="9" style="84"/>
    <col min="10241" max="10241" width="29" style="84" customWidth="1"/>
    <col min="10242" max="10248" width="10.25" style="84" customWidth="1"/>
    <col min="10249" max="10496" width="9" style="84"/>
    <col min="10497" max="10497" width="29" style="84" customWidth="1"/>
    <col min="10498" max="10504" width="10.25" style="84" customWidth="1"/>
    <col min="10505" max="10752" width="9" style="84"/>
    <col min="10753" max="10753" width="29" style="84" customWidth="1"/>
    <col min="10754" max="10760" width="10.25" style="84" customWidth="1"/>
    <col min="10761" max="11008" width="9" style="84"/>
    <col min="11009" max="11009" width="29" style="84" customWidth="1"/>
    <col min="11010" max="11016" width="10.25" style="84" customWidth="1"/>
    <col min="11017" max="11264" width="9" style="84"/>
    <col min="11265" max="11265" width="29" style="84" customWidth="1"/>
    <col min="11266" max="11272" width="10.25" style="84" customWidth="1"/>
    <col min="11273" max="11520" width="9" style="84"/>
    <col min="11521" max="11521" width="29" style="84" customWidth="1"/>
    <col min="11522" max="11528" width="10.25" style="84" customWidth="1"/>
    <col min="11529" max="11776" width="9" style="84"/>
    <col min="11777" max="11777" width="29" style="84" customWidth="1"/>
    <col min="11778" max="11784" width="10.25" style="84" customWidth="1"/>
    <col min="11785" max="12032" width="9" style="84"/>
    <col min="12033" max="12033" width="29" style="84" customWidth="1"/>
    <col min="12034" max="12040" width="10.25" style="84" customWidth="1"/>
    <col min="12041" max="12288" width="9" style="84"/>
    <col min="12289" max="12289" width="29" style="84" customWidth="1"/>
    <col min="12290" max="12296" width="10.25" style="84" customWidth="1"/>
    <col min="12297" max="12544" width="9" style="84"/>
    <col min="12545" max="12545" width="29" style="84" customWidth="1"/>
    <col min="12546" max="12552" width="10.25" style="84" customWidth="1"/>
    <col min="12553" max="12800" width="9" style="84"/>
    <col min="12801" max="12801" width="29" style="84" customWidth="1"/>
    <col min="12802" max="12808" width="10.25" style="84" customWidth="1"/>
    <col min="12809" max="13056" width="9" style="84"/>
    <col min="13057" max="13057" width="29" style="84" customWidth="1"/>
    <col min="13058" max="13064" width="10.25" style="84" customWidth="1"/>
    <col min="13065" max="13312" width="9" style="84"/>
    <col min="13313" max="13313" width="29" style="84" customWidth="1"/>
    <col min="13314" max="13320" width="10.25" style="84" customWidth="1"/>
    <col min="13321" max="13568" width="9" style="84"/>
    <col min="13569" max="13569" width="29" style="84" customWidth="1"/>
    <col min="13570" max="13576" width="10.25" style="84" customWidth="1"/>
    <col min="13577" max="13824" width="9" style="84"/>
    <col min="13825" max="13825" width="29" style="84" customWidth="1"/>
    <col min="13826" max="13832" width="10.25" style="84" customWidth="1"/>
    <col min="13833" max="14080" width="9" style="84"/>
    <col min="14081" max="14081" width="29" style="84" customWidth="1"/>
    <col min="14082" max="14088" width="10.25" style="84" customWidth="1"/>
    <col min="14089" max="14336" width="9" style="84"/>
    <col min="14337" max="14337" width="29" style="84" customWidth="1"/>
    <col min="14338" max="14344" width="10.25" style="84" customWidth="1"/>
    <col min="14345" max="14592" width="9" style="84"/>
    <col min="14593" max="14593" width="29" style="84" customWidth="1"/>
    <col min="14594" max="14600" width="10.25" style="84" customWidth="1"/>
    <col min="14601" max="14848" width="9" style="84"/>
    <col min="14849" max="14849" width="29" style="84" customWidth="1"/>
    <col min="14850" max="14856" width="10.25" style="84" customWidth="1"/>
    <col min="14857" max="15104" width="9" style="84"/>
    <col min="15105" max="15105" width="29" style="84" customWidth="1"/>
    <col min="15106" max="15112" width="10.25" style="84" customWidth="1"/>
    <col min="15113" max="15360" width="9" style="84"/>
    <col min="15361" max="15361" width="29" style="84" customWidth="1"/>
    <col min="15362" max="15368" width="10.25" style="84" customWidth="1"/>
    <col min="15369" max="15616" width="9" style="84"/>
    <col min="15617" max="15617" width="29" style="84" customWidth="1"/>
    <col min="15618" max="15624" width="10.25" style="84" customWidth="1"/>
    <col min="15625" max="15872" width="9" style="84"/>
    <col min="15873" max="15873" width="29" style="84" customWidth="1"/>
    <col min="15874" max="15880" width="10.25" style="84" customWidth="1"/>
    <col min="15881" max="16128" width="9" style="84"/>
    <col min="16129" max="16129" width="29" style="84" customWidth="1"/>
    <col min="16130" max="16136" width="10.25" style="84" customWidth="1"/>
    <col min="16137" max="16384" width="9" style="84"/>
  </cols>
  <sheetData>
    <row r="1" spans="1:8">
      <c r="A1" s="82" t="s">
        <v>224</v>
      </c>
      <c r="B1" s="83"/>
      <c r="C1" s="83"/>
      <c r="D1" s="83"/>
      <c r="G1" s="83"/>
      <c r="H1" s="83"/>
    </row>
    <row r="2" spans="1:8" ht="40.5" customHeight="1">
      <c r="A2" s="295" t="s">
        <v>155</v>
      </c>
      <c r="B2" s="295"/>
      <c r="C2" s="295"/>
      <c r="D2" s="295"/>
      <c r="E2" s="295"/>
      <c r="F2" s="295"/>
      <c r="G2" s="295"/>
      <c r="H2" s="295"/>
    </row>
    <row r="3" spans="1:8" ht="27.95" customHeight="1">
      <c r="A3" s="107"/>
      <c r="B3" s="107"/>
      <c r="C3" s="107"/>
      <c r="D3" s="107"/>
      <c r="E3" s="107"/>
      <c r="F3" s="107"/>
      <c r="G3" s="107"/>
      <c r="H3" s="108" t="s">
        <v>88</v>
      </c>
    </row>
    <row r="4" spans="1:8" ht="29.25" customHeight="1">
      <c r="A4" s="303" t="s">
        <v>194</v>
      </c>
      <c r="B4" s="303" t="s">
        <v>225</v>
      </c>
      <c r="C4" s="305" t="s">
        <v>226</v>
      </c>
      <c r="D4" s="305"/>
      <c r="E4" s="305"/>
      <c r="F4" s="303" t="s">
        <v>227</v>
      </c>
      <c r="G4" s="303" t="s">
        <v>198</v>
      </c>
      <c r="H4" s="303" t="s">
        <v>228</v>
      </c>
    </row>
    <row r="5" spans="1:8" ht="29.25" customHeight="1">
      <c r="A5" s="304"/>
      <c r="B5" s="304"/>
      <c r="C5" s="109" t="s">
        <v>90</v>
      </c>
      <c r="D5" s="109" t="s">
        <v>229</v>
      </c>
      <c r="E5" s="109" t="s">
        <v>200</v>
      </c>
      <c r="F5" s="304"/>
      <c r="G5" s="304"/>
      <c r="H5" s="304"/>
    </row>
    <row r="6" spans="1:8" ht="27.95" customHeight="1">
      <c r="A6" s="110" t="s">
        <v>230</v>
      </c>
      <c r="B6" s="111">
        <v>22042</v>
      </c>
      <c r="C6" s="111">
        <v>17977</v>
      </c>
      <c r="D6" s="111">
        <v>27923</v>
      </c>
      <c r="E6" s="111">
        <v>23349</v>
      </c>
      <c r="F6" s="112">
        <f>E6/D6*100</f>
        <v>83.619238620492069</v>
      </c>
      <c r="G6" s="113">
        <f>(E6-B6)/B6*100</f>
        <v>5.9295889665184651</v>
      </c>
      <c r="H6" s="114"/>
    </row>
    <row r="7" spans="1:8" ht="27.95" customHeight="1">
      <c r="A7" s="110" t="s">
        <v>231</v>
      </c>
      <c r="B7" s="111"/>
      <c r="C7" s="111"/>
      <c r="D7" s="111"/>
      <c r="E7" s="111"/>
      <c r="F7" s="112"/>
      <c r="G7" s="113"/>
      <c r="H7" s="114"/>
    </row>
    <row r="8" spans="1:8" ht="27.95" customHeight="1">
      <c r="A8" s="110" t="s">
        <v>232</v>
      </c>
      <c r="B8" s="111"/>
      <c r="C8" s="111"/>
      <c r="D8" s="111"/>
      <c r="E8" s="111"/>
      <c r="F8" s="112"/>
      <c r="G8" s="113"/>
      <c r="H8" s="114"/>
    </row>
    <row r="9" spans="1:8" ht="27.95" customHeight="1">
      <c r="A9" s="110" t="s">
        <v>233</v>
      </c>
      <c r="B9" s="111">
        <v>8885</v>
      </c>
      <c r="C9" s="111">
        <v>5432</v>
      </c>
      <c r="D9" s="111">
        <v>6787</v>
      </c>
      <c r="E9" s="111">
        <v>7904</v>
      </c>
      <c r="F9" s="112">
        <f t="shared" ref="F9:F29" si="0">E9/D9*100</f>
        <v>116.45793428613527</v>
      </c>
      <c r="G9" s="113">
        <f t="shared" ref="G9:G29" si="1">(E9-B9)/B9*100</f>
        <v>-11.041080472706808</v>
      </c>
      <c r="H9" s="114"/>
    </row>
    <row r="10" spans="1:8" ht="27.95" customHeight="1">
      <c r="A10" s="110" t="s">
        <v>234</v>
      </c>
      <c r="B10" s="111">
        <v>34140</v>
      </c>
      <c r="C10" s="111">
        <v>27723</v>
      </c>
      <c r="D10" s="111">
        <v>28043</v>
      </c>
      <c r="E10" s="111">
        <v>27765</v>
      </c>
      <c r="F10" s="112">
        <f t="shared" si="0"/>
        <v>99.008665264058777</v>
      </c>
      <c r="G10" s="113">
        <f t="shared" si="1"/>
        <v>-18.673110720562391</v>
      </c>
      <c r="H10" s="114"/>
    </row>
    <row r="11" spans="1:8" ht="27.95" customHeight="1">
      <c r="A11" s="110" t="s">
        <v>235</v>
      </c>
      <c r="B11" s="111">
        <v>228</v>
      </c>
      <c r="C11" s="111">
        <v>178</v>
      </c>
      <c r="D11" s="111">
        <v>178</v>
      </c>
      <c r="E11" s="111">
        <v>239</v>
      </c>
      <c r="F11" s="112">
        <f t="shared" si="0"/>
        <v>134.26966292134833</v>
      </c>
      <c r="G11" s="113">
        <f t="shared" si="1"/>
        <v>4.8245614035087714</v>
      </c>
      <c r="H11" s="114"/>
    </row>
    <row r="12" spans="1:8" ht="27.95" customHeight="1">
      <c r="A12" s="110" t="s">
        <v>236</v>
      </c>
      <c r="B12" s="111">
        <v>9888</v>
      </c>
      <c r="C12" s="111">
        <v>2105</v>
      </c>
      <c r="D12" s="111">
        <v>3224</v>
      </c>
      <c r="E12" s="111">
        <v>3756</v>
      </c>
      <c r="F12" s="112">
        <f t="shared" si="0"/>
        <v>116.50124069478909</v>
      </c>
      <c r="G12" s="113">
        <f t="shared" si="1"/>
        <v>-62.014563106796118</v>
      </c>
      <c r="H12" s="114"/>
    </row>
    <row r="13" spans="1:8" ht="27.95" customHeight="1">
      <c r="A13" s="110" t="s">
        <v>237</v>
      </c>
      <c r="B13" s="111">
        <v>24781</v>
      </c>
      <c r="C13" s="111">
        <v>29510</v>
      </c>
      <c r="D13" s="111">
        <v>30510</v>
      </c>
      <c r="E13" s="111">
        <v>31525</v>
      </c>
      <c r="F13" s="112">
        <f t="shared" si="0"/>
        <v>103.32677810553916</v>
      </c>
      <c r="G13" s="113">
        <f t="shared" si="1"/>
        <v>27.214398127597754</v>
      </c>
      <c r="H13" s="114"/>
    </row>
    <row r="14" spans="1:8" ht="27.95" customHeight="1">
      <c r="A14" s="110" t="s">
        <v>238</v>
      </c>
      <c r="B14" s="111">
        <v>20863</v>
      </c>
      <c r="C14" s="111">
        <v>20027</v>
      </c>
      <c r="D14" s="111">
        <v>20686</v>
      </c>
      <c r="E14" s="111">
        <v>27149</v>
      </c>
      <c r="F14" s="112">
        <f t="shared" si="0"/>
        <v>131.24335299236199</v>
      </c>
      <c r="G14" s="113">
        <f t="shared" si="1"/>
        <v>30.129895029478021</v>
      </c>
      <c r="H14" s="114"/>
    </row>
    <row r="15" spans="1:8" ht="27.95" customHeight="1">
      <c r="A15" s="110" t="s">
        <v>239</v>
      </c>
      <c r="B15" s="111">
        <v>9374</v>
      </c>
      <c r="C15" s="111">
        <v>7212</v>
      </c>
      <c r="D15" s="111">
        <v>9286</v>
      </c>
      <c r="E15" s="111">
        <v>13063</v>
      </c>
      <c r="F15" s="112">
        <f t="shared" si="0"/>
        <v>140.67413310359683</v>
      </c>
      <c r="G15" s="113">
        <f t="shared" si="1"/>
        <v>39.353531043311285</v>
      </c>
      <c r="H15" s="114"/>
    </row>
    <row r="16" spans="1:8" ht="27.95" customHeight="1">
      <c r="A16" s="110" t="s">
        <v>240</v>
      </c>
      <c r="B16" s="111">
        <v>11553</v>
      </c>
      <c r="C16" s="111">
        <v>3059</v>
      </c>
      <c r="D16" s="111">
        <v>13059</v>
      </c>
      <c r="E16" s="111">
        <v>14157</v>
      </c>
      <c r="F16" s="112">
        <f t="shared" si="0"/>
        <v>108.40799448656099</v>
      </c>
      <c r="G16" s="113">
        <f t="shared" si="1"/>
        <v>22.539600103869127</v>
      </c>
      <c r="H16" s="114"/>
    </row>
    <row r="17" spans="1:8" ht="27.95" customHeight="1">
      <c r="A17" s="110" t="s">
        <v>241</v>
      </c>
      <c r="B17" s="111">
        <v>33878</v>
      </c>
      <c r="C17" s="111">
        <v>30471</v>
      </c>
      <c r="D17" s="111">
        <v>34670</v>
      </c>
      <c r="E17" s="111">
        <v>55634</v>
      </c>
      <c r="F17" s="112">
        <f t="shared" si="0"/>
        <v>160.46726276319586</v>
      </c>
      <c r="G17" s="113">
        <f t="shared" si="1"/>
        <v>64.218666981521935</v>
      </c>
      <c r="H17" s="114"/>
    </row>
    <row r="18" spans="1:8" ht="27.95" customHeight="1">
      <c r="A18" s="110" t="s">
        <v>242</v>
      </c>
      <c r="B18" s="111">
        <v>1002</v>
      </c>
      <c r="C18" s="111">
        <v>11179</v>
      </c>
      <c r="D18" s="111">
        <v>11469</v>
      </c>
      <c r="E18" s="111">
        <v>2344</v>
      </c>
      <c r="F18" s="112">
        <f t="shared" si="0"/>
        <v>20.43770163048217</v>
      </c>
      <c r="G18" s="113">
        <f t="shared" si="1"/>
        <v>133.93213572854293</v>
      </c>
      <c r="H18" s="114"/>
    </row>
    <row r="19" spans="1:8" ht="27.95" customHeight="1">
      <c r="A19" s="110" t="s">
        <v>243</v>
      </c>
      <c r="B19" s="111">
        <v>223</v>
      </c>
      <c r="C19" s="111">
        <v>388</v>
      </c>
      <c r="D19" s="111">
        <v>388</v>
      </c>
      <c r="E19" s="111">
        <v>1019</v>
      </c>
      <c r="F19" s="112">
        <f t="shared" si="0"/>
        <v>262.62886597938143</v>
      </c>
      <c r="G19" s="113">
        <f t="shared" si="1"/>
        <v>356.95067264573993</v>
      </c>
      <c r="H19" s="114"/>
    </row>
    <row r="20" spans="1:8" ht="27.95" customHeight="1">
      <c r="A20" s="110" t="s">
        <v>244</v>
      </c>
      <c r="B20" s="111">
        <v>343</v>
      </c>
      <c r="C20" s="111">
        <v>235</v>
      </c>
      <c r="D20" s="111">
        <v>235</v>
      </c>
      <c r="E20" s="111">
        <v>424</v>
      </c>
      <c r="F20" s="112">
        <f t="shared" si="0"/>
        <v>180.42553191489361</v>
      </c>
      <c r="G20" s="113">
        <f t="shared" si="1"/>
        <v>23.615160349854229</v>
      </c>
      <c r="H20" s="114"/>
    </row>
    <row r="21" spans="1:8" ht="27.95" customHeight="1">
      <c r="A21" s="110" t="s">
        <v>245</v>
      </c>
      <c r="B21" s="115"/>
      <c r="C21" s="115"/>
      <c r="D21" s="111"/>
      <c r="E21" s="115"/>
      <c r="F21" s="112"/>
      <c r="G21" s="113"/>
      <c r="H21" s="114"/>
    </row>
    <row r="22" spans="1:8" ht="27.95" customHeight="1">
      <c r="A22" s="116" t="s">
        <v>246</v>
      </c>
      <c r="B22" s="115"/>
      <c r="C22" s="115"/>
      <c r="D22" s="111"/>
      <c r="E22" s="115"/>
      <c r="F22" s="112"/>
      <c r="G22" s="113"/>
      <c r="H22" s="114"/>
    </row>
    <row r="23" spans="1:8" ht="27.95" customHeight="1">
      <c r="A23" s="116" t="s">
        <v>247</v>
      </c>
      <c r="B23" s="115">
        <v>613</v>
      </c>
      <c r="C23" s="115">
        <v>425</v>
      </c>
      <c r="D23" s="111">
        <v>475</v>
      </c>
      <c r="E23" s="115">
        <v>850</v>
      </c>
      <c r="F23" s="112">
        <f t="shared" si="0"/>
        <v>178.94736842105263</v>
      </c>
      <c r="G23" s="113">
        <f t="shared" si="1"/>
        <v>38.662316476345843</v>
      </c>
      <c r="H23" s="114"/>
    </row>
    <row r="24" spans="1:8" ht="27.95" customHeight="1">
      <c r="A24" s="116" t="s">
        <v>248</v>
      </c>
      <c r="B24" s="115">
        <v>6027</v>
      </c>
      <c r="C24" s="115">
        <v>9550</v>
      </c>
      <c r="D24" s="111">
        <v>13622</v>
      </c>
      <c r="E24" s="115">
        <v>4952</v>
      </c>
      <c r="F24" s="112">
        <f t="shared" si="0"/>
        <v>36.352958449566877</v>
      </c>
      <c r="G24" s="113">
        <f t="shared" si="1"/>
        <v>-17.836402853824456</v>
      </c>
      <c r="H24" s="114"/>
    </row>
    <row r="25" spans="1:8" ht="27.95" customHeight="1">
      <c r="A25" s="116" t="s">
        <v>249</v>
      </c>
      <c r="B25" s="115">
        <v>239</v>
      </c>
      <c r="C25" s="115">
        <v>202</v>
      </c>
      <c r="D25" s="111">
        <v>202</v>
      </c>
      <c r="E25" s="115">
        <v>202</v>
      </c>
      <c r="F25" s="112">
        <f t="shared" si="0"/>
        <v>100</v>
      </c>
      <c r="G25" s="113">
        <f t="shared" si="1"/>
        <v>-15.481171548117153</v>
      </c>
      <c r="H25" s="114"/>
    </row>
    <row r="26" spans="1:8" ht="27.95" customHeight="1">
      <c r="A26" s="116" t="s">
        <v>250</v>
      </c>
      <c r="B26" s="115"/>
      <c r="C26" s="115">
        <v>1000</v>
      </c>
      <c r="D26" s="111">
        <v>1000</v>
      </c>
      <c r="E26" s="115"/>
      <c r="F26" s="112"/>
      <c r="G26" s="113"/>
      <c r="H26" s="114"/>
    </row>
    <row r="27" spans="1:8" ht="27.95" customHeight="1">
      <c r="A27" s="116" t="s">
        <v>251</v>
      </c>
      <c r="B27" s="115">
        <v>632</v>
      </c>
      <c r="C27" s="115">
        <v>1700</v>
      </c>
      <c r="D27" s="111">
        <v>1700</v>
      </c>
      <c r="E27" s="115">
        <v>1648</v>
      </c>
      <c r="F27" s="112">
        <f t="shared" si="0"/>
        <v>96.941176470588232</v>
      </c>
      <c r="G27" s="113">
        <f t="shared" si="1"/>
        <v>160.75949367088606</v>
      </c>
      <c r="H27" s="114"/>
    </row>
    <row r="28" spans="1:8" ht="27.95" customHeight="1">
      <c r="A28" s="116" t="s">
        <v>252</v>
      </c>
      <c r="B28" s="115">
        <v>18</v>
      </c>
      <c r="C28" s="115"/>
      <c r="D28" s="111"/>
      <c r="E28" s="115">
        <v>10</v>
      </c>
      <c r="F28" s="112"/>
      <c r="G28" s="113">
        <f t="shared" si="1"/>
        <v>-44.444444444444443</v>
      </c>
      <c r="H28" s="114"/>
    </row>
    <row r="29" spans="1:8" s="106" customFormat="1" ht="27.95" customHeight="1">
      <c r="A29" s="117" t="s">
        <v>253</v>
      </c>
      <c r="B29" s="118">
        <f>SUM(B6:B28)</f>
        <v>184729</v>
      </c>
      <c r="C29" s="118">
        <f>SUM(C6:C28)</f>
        <v>168373</v>
      </c>
      <c r="D29" s="118">
        <f>SUM(D6:D28)</f>
        <v>203457</v>
      </c>
      <c r="E29" s="118">
        <f>SUM(E6:E28)</f>
        <v>215990</v>
      </c>
      <c r="F29" s="119">
        <f t="shared" si="0"/>
        <v>106.16002398541215</v>
      </c>
      <c r="G29" s="119">
        <f t="shared" si="1"/>
        <v>16.922627199844094</v>
      </c>
      <c r="H29" s="120"/>
    </row>
    <row r="30" spans="1:8">
      <c r="A30" s="83"/>
      <c r="B30" s="83"/>
      <c r="C30" s="83"/>
      <c r="D30" s="83"/>
      <c r="G30" s="83"/>
      <c r="H30" s="83"/>
    </row>
    <row r="31" spans="1:8">
      <c r="A31" s="83"/>
      <c r="B31" s="83"/>
      <c r="C31" s="83"/>
      <c r="D31" s="83"/>
      <c r="G31" s="83"/>
      <c r="H31" s="83"/>
    </row>
    <row r="32" spans="1:8">
      <c r="A32" s="83"/>
      <c r="B32" s="83"/>
      <c r="C32" s="83"/>
      <c r="D32" s="83"/>
      <c r="E32" s="121"/>
      <c r="F32" s="121"/>
      <c r="G32" s="83"/>
      <c r="H32" s="83"/>
    </row>
    <row r="33" spans="1:8">
      <c r="A33" s="83"/>
      <c r="B33" s="83"/>
      <c r="C33" s="83"/>
      <c r="D33" s="83"/>
      <c r="G33" s="83"/>
      <c r="H33" s="83"/>
    </row>
    <row r="34" spans="1:8">
      <c r="A34" s="83"/>
      <c r="B34" s="83"/>
      <c r="C34" s="83"/>
      <c r="D34" s="83"/>
      <c r="G34" s="83"/>
      <c r="H34" s="83"/>
    </row>
    <row r="35" spans="1:8">
      <c r="A35" s="83"/>
      <c r="B35" s="83"/>
      <c r="C35" s="83"/>
      <c r="D35" s="83"/>
      <c r="G35" s="83"/>
      <c r="H35" s="83"/>
    </row>
    <row r="36" spans="1:8">
      <c r="A36" s="83"/>
      <c r="B36" s="83"/>
      <c r="C36" s="83"/>
      <c r="D36" s="83"/>
      <c r="G36" s="83"/>
      <c r="H36" s="83"/>
    </row>
    <row r="37" spans="1:8">
      <c r="A37" s="83"/>
      <c r="B37" s="83"/>
      <c r="C37" s="83"/>
      <c r="D37" s="83"/>
      <c r="G37" s="83"/>
      <c r="H37" s="83"/>
    </row>
    <row r="38" spans="1:8">
      <c r="A38" s="83"/>
      <c r="B38" s="83"/>
      <c r="C38" s="83"/>
      <c r="D38" s="83"/>
      <c r="G38" s="83"/>
      <c r="H38" s="83"/>
    </row>
    <row r="39" spans="1:8">
      <c r="A39" s="83"/>
      <c r="B39" s="83"/>
      <c r="C39" s="83"/>
      <c r="D39" s="83"/>
      <c r="G39" s="83"/>
      <c r="H39" s="83"/>
    </row>
    <row r="40" spans="1:8">
      <c r="A40" s="83"/>
      <c r="B40" s="83"/>
      <c r="C40" s="83"/>
      <c r="D40" s="83"/>
      <c r="G40" s="83"/>
      <c r="H40" s="83"/>
    </row>
    <row r="41" spans="1:8">
      <c r="A41" s="83"/>
      <c r="B41" s="83"/>
      <c r="C41" s="83"/>
      <c r="D41" s="83"/>
      <c r="G41" s="83"/>
      <c r="H41" s="83"/>
    </row>
    <row r="42" spans="1:8">
      <c r="A42" s="83"/>
      <c r="B42" s="83"/>
      <c r="C42" s="83"/>
      <c r="D42" s="83"/>
      <c r="G42" s="83"/>
      <c r="H42" s="83"/>
    </row>
    <row r="43" spans="1:8">
      <c r="A43" s="83"/>
      <c r="B43" s="83"/>
      <c r="C43" s="83"/>
      <c r="D43" s="83"/>
      <c r="G43" s="83"/>
      <c r="H43" s="83"/>
    </row>
    <row r="44" spans="1:8">
      <c r="A44" s="83"/>
      <c r="B44" s="83"/>
      <c r="C44" s="83"/>
      <c r="D44" s="83"/>
      <c r="G44" s="83"/>
      <c r="H44" s="83"/>
    </row>
    <row r="45" spans="1:8">
      <c r="A45" s="83"/>
      <c r="B45" s="83"/>
      <c r="C45" s="83"/>
      <c r="D45" s="83"/>
      <c r="G45" s="83"/>
      <c r="H45" s="83"/>
    </row>
    <row r="46" spans="1:8">
      <c r="A46" s="83"/>
      <c r="B46" s="83"/>
      <c r="C46" s="83"/>
      <c r="D46" s="83"/>
      <c r="G46" s="83"/>
      <c r="H46" s="83"/>
    </row>
    <row r="47" spans="1:8">
      <c r="A47" s="83"/>
      <c r="B47" s="83"/>
      <c r="C47" s="83"/>
      <c r="D47" s="83"/>
      <c r="G47" s="83"/>
      <c r="H47" s="83"/>
    </row>
    <row r="48" spans="1:8">
      <c r="A48" s="83"/>
      <c r="B48" s="83"/>
      <c r="C48" s="83"/>
      <c r="D48" s="83"/>
      <c r="G48" s="83"/>
      <c r="H48" s="83"/>
    </row>
    <row r="49" spans="1:8">
      <c r="A49" s="83"/>
      <c r="B49" s="83"/>
      <c r="C49" s="83"/>
      <c r="D49" s="83"/>
      <c r="G49" s="83"/>
      <c r="H49" s="83"/>
    </row>
    <row r="50" spans="1:8">
      <c r="A50" s="83"/>
      <c r="B50" s="83"/>
      <c r="C50" s="83"/>
      <c r="D50" s="83"/>
      <c r="G50" s="83"/>
      <c r="H50" s="83"/>
    </row>
    <row r="51" spans="1:8">
      <c r="A51" s="83"/>
      <c r="B51" s="83"/>
      <c r="C51" s="83"/>
      <c r="D51" s="83"/>
      <c r="G51" s="83"/>
      <c r="H51" s="83"/>
    </row>
    <row r="52" spans="1:8">
      <c r="A52" s="83"/>
      <c r="B52" s="83"/>
      <c r="C52" s="83"/>
      <c r="D52" s="83"/>
      <c r="G52" s="83"/>
      <c r="H52" s="83"/>
    </row>
    <row r="53" spans="1:8">
      <c r="A53" s="83"/>
      <c r="B53" s="83"/>
      <c r="C53" s="83"/>
      <c r="D53" s="83"/>
      <c r="G53" s="83"/>
      <c r="H53" s="83"/>
    </row>
    <row r="54" spans="1:8">
      <c r="A54" s="83"/>
      <c r="B54" s="83"/>
      <c r="C54" s="83"/>
      <c r="D54" s="83"/>
      <c r="G54" s="83"/>
      <c r="H54" s="83"/>
    </row>
    <row r="55" spans="1:8">
      <c r="A55" s="83"/>
      <c r="B55" s="83"/>
      <c r="C55" s="83"/>
      <c r="D55" s="83"/>
      <c r="G55" s="83"/>
      <c r="H55" s="83"/>
    </row>
    <row r="56" spans="1:8">
      <c r="A56" s="83"/>
      <c r="B56" s="83"/>
      <c r="C56" s="83"/>
      <c r="D56" s="83"/>
      <c r="G56" s="83"/>
      <c r="H56" s="83"/>
    </row>
    <row r="57" spans="1:8">
      <c r="A57" s="83"/>
      <c r="B57" s="83"/>
      <c r="C57" s="83"/>
      <c r="D57" s="83"/>
      <c r="G57" s="83"/>
      <c r="H57" s="83"/>
    </row>
    <row r="58" spans="1:8">
      <c r="A58" s="83"/>
      <c r="B58" s="83"/>
      <c r="C58" s="83"/>
      <c r="D58" s="83"/>
      <c r="G58" s="83"/>
      <c r="H58" s="83"/>
    </row>
    <row r="59" spans="1:8">
      <c r="A59" s="83"/>
      <c r="B59" s="83"/>
      <c r="C59" s="83"/>
      <c r="D59" s="83"/>
      <c r="G59" s="83"/>
      <c r="H59" s="83"/>
    </row>
    <row r="60" spans="1:8">
      <c r="A60" s="83"/>
      <c r="B60" s="83"/>
      <c r="C60" s="83"/>
      <c r="D60" s="83"/>
      <c r="G60" s="83"/>
      <c r="H60" s="83"/>
    </row>
    <row r="61" spans="1:8">
      <c r="A61" s="83"/>
      <c r="B61" s="83"/>
      <c r="C61" s="83"/>
      <c r="D61" s="83"/>
      <c r="G61" s="83"/>
      <c r="H61" s="83"/>
    </row>
    <row r="62" spans="1:8">
      <c r="A62" s="83"/>
      <c r="B62" s="83"/>
      <c r="C62" s="83"/>
      <c r="D62" s="83"/>
      <c r="G62" s="83"/>
      <c r="H62" s="83"/>
    </row>
    <row r="63" spans="1:8">
      <c r="A63" s="83"/>
      <c r="B63" s="83"/>
      <c r="C63" s="83"/>
      <c r="D63" s="83"/>
      <c r="G63" s="83"/>
      <c r="H63" s="83"/>
    </row>
    <row r="64" spans="1:8">
      <c r="A64" s="83"/>
      <c r="B64" s="83"/>
      <c r="C64" s="83"/>
      <c r="D64" s="83"/>
      <c r="G64" s="83"/>
      <c r="H64" s="83"/>
    </row>
  </sheetData>
  <mergeCells count="7">
    <mergeCell ref="A2:H2"/>
    <mergeCell ref="A4:A5"/>
    <mergeCell ref="B4:B5"/>
    <mergeCell ref="C4:E4"/>
    <mergeCell ref="F4:F5"/>
    <mergeCell ref="G4:G5"/>
    <mergeCell ref="H4:H5"/>
  </mergeCells>
  <phoneticPr fontId="1" type="noConversion"/>
  <printOptions horizontalCentered="1"/>
  <pageMargins left="0.28000000000000003" right="0.3" top="0.69" bottom="0.51" header="0.51" footer="0.51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K64"/>
  <sheetViews>
    <sheetView zoomScale="90" workbookViewId="0">
      <selection activeCell="A8" sqref="A8"/>
    </sheetView>
  </sheetViews>
  <sheetFormatPr defaultRowHeight="14.25"/>
  <cols>
    <col min="1" max="1" width="31.75" style="84" customWidth="1"/>
    <col min="2" max="4" width="11.5" style="84" customWidth="1"/>
    <col min="5" max="5" width="11.5" style="83" customWidth="1"/>
    <col min="6" max="7" width="11.5" style="84" customWidth="1"/>
    <col min="8" max="256" width="9" style="84"/>
    <col min="257" max="257" width="31.75" style="84" customWidth="1"/>
    <col min="258" max="263" width="11.5" style="84" customWidth="1"/>
    <col min="264" max="512" width="9" style="84"/>
    <col min="513" max="513" width="31.75" style="84" customWidth="1"/>
    <col min="514" max="519" width="11.5" style="84" customWidth="1"/>
    <col min="520" max="768" width="9" style="84"/>
    <col min="769" max="769" width="31.75" style="84" customWidth="1"/>
    <col min="770" max="775" width="11.5" style="84" customWidth="1"/>
    <col min="776" max="1024" width="9" style="84"/>
    <col min="1025" max="1025" width="31.75" style="84" customWidth="1"/>
    <col min="1026" max="1031" width="11.5" style="84" customWidth="1"/>
    <col min="1032" max="1280" width="9" style="84"/>
    <col min="1281" max="1281" width="31.75" style="84" customWidth="1"/>
    <col min="1282" max="1287" width="11.5" style="84" customWidth="1"/>
    <col min="1288" max="1536" width="9" style="84"/>
    <col min="1537" max="1537" width="31.75" style="84" customWidth="1"/>
    <col min="1538" max="1543" width="11.5" style="84" customWidth="1"/>
    <col min="1544" max="1792" width="9" style="84"/>
    <col min="1793" max="1793" width="31.75" style="84" customWidth="1"/>
    <col min="1794" max="1799" width="11.5" style="84" customWidth="1"/>
    <col min="1800" max="2048" width="9" style="84"/>
    <col min="2049" max="2049" width="31.75" style="84" customWidth="1"/>
    <col min="2050" max="2055" width="11.5" style="84" customWidth="1"/>
    <col min="2056" max="2304" width="9" style="84"/>
    <col min="2305" max="2305" width="31.75" style="84" customWidth="1"/>
    <col min="2306" max="2311" width="11.5" style="84" customWidth="1"/>
    <col min="2312" max="2560" width="9" style="84"/>
    <col min="2561" max="2561" width="31.75" style="84" customWidth="1"/>
    <col min="2562" max="2567" width="11.5" style="84" customWidth="1"/>
    <col min="2568" max="2816" width="9" style="84"/>
    <col min="2817" max="2817" width="31.75" style="84" customWidth="1"/>
    <col min="2818" max="2823" width="11.5" style="84" customWidth="1"/>
    <col min="2824" max="3072" width="9" style="84"/>
    <col min="3073" max="3073" width="31.75" style="84" customWidth="1"/>
    <col min="3074" max="3079" width="11.5" style="84" customWidth="1"/>
    <col min="3080" max="3328" width="9" style="84"/>
    <col min="3329" max="3329" width="31.75" style="84" customWidth="1"/>
    <col min="3330" max="3335" width="11.5" style="84" customWidth="1"/>
    <col min="3336" max="3584" width="9" style="84"/>
    <col min="3585" max="3585" width="31.75" style="84" customWidth="1"/>
    <col min="3586" max="3591" width="11.5" style="84" customWidth="1"/>
    <col min="3592" max="3840" width="9" style="84"/>
    <col min="3841" max="3841" width="31.75" style="84" customWidth="1"/>
    <col min="3842" max="3847" width="11.5" style="84" customWidth="1"/>
    <col min="3848" max="4096" width="9" style="84"/>
    <col min="4097" max="4097" width="31.75" style="84" customWidth="1"/>
    <col min="4098" max="4103" width="11.5" style="84" customWidth="1"/>
    <col min="4104" max="4352" width="9" style="84"/>
    <col min="4353" max="4353" width="31.75" style="84" customWidth="1"/>
    <col min="4354" max="4359" width="11.5" style="84" customWidth="1"/>
    <col min="4360" max="4608" width="9" style="84"/>
    <col min="4609" max="4609" width="31.75" style="84" customWidth="1"/>
    <col min="4610" max="4615" width="11.5" style="84" customWidth="1"/>
    <col min="4616" max="4864" width="9" style="84"/>
    <col min="4865" max="4865" width="31.75" style="84" customWidth="1"/>
    <col min="4866" max="4871" width="11.5" style="84" customWidth="1"/>
    <col min="4872" max="5120" width="9" style="84"/>
    <col min="5121" max="5121" width="31.75" style="84" customWidth="1"/>
    <col min="5122" max="5127" width="11.5" style="84" customWidth="1"/>
    <col min="5128" max="5376" width="9" style="84"/>
    <col min="5377" max="5377" width="31.75" style="84" customWidth="1"/>
    <col min="5378" max="5383" width="11.5" style="84" customWidth="1"/>
    <col min="5384" max="5632" width="9" style="84"/>
    <col min="5633" max="5633" width="31.75" style="84" customWidth="1"/>
    <col min="5634" max="5639" width="11.5" style="84" customWidth="1"/>
    <col min="5640" max="5888" width="9" style="84"/>
    <col min="5889" max="5889" width="31.75" style="84" customWidth="1"/>
    <col min="5890" max="5895" width="11.5" style="84" customWidth="1"/>
    <col min="5896" max="6144" width="9" style="84"/>
    <col min="6145" max="6145" width="31.75" style="84" customWidth="1"/>
    <col min="6146" max="6151" width="11.5" style="84" customWidth="1"/>
    <col min="6152" max="6400" width="9" style="84"/>
    <col min="6401" max="6401" width="31.75" style="84" customWidth="1"/>
    <col min="6402" max="6407" width="11.5" style="84" customWidth="1"/>
    <col min="6408" max="6656" width="9" style="84"/>
    <col min="6657" max="6657" width="31.75" style="84" customWidth="1"/>
    <col min="6658" max="6663" width="11.5" style="84" customWidth="1"/>
    <col min="6664" max="6912" width="9" style="84"/>
    <col min="6913" max="6913" width="31.75" style="84" customWidth="1"/>
    <col min="6914" max="6919" width="11.5" style="84" customWidth="1"/>
    <col min="6920" max="7168" width="9" style="84"/>
    <col min="7169" max="7169" width="31.75" style="84" customWidth="1"/>
    <col min="7170" max="7175" width="11.5" style="84" customWidth="1"/>
    <col min="7176" max="7424" width="9" style="84"/>
    <col min="7425" max="7425" width="31.75" style="84" customWidth="1"/>
    <col min="7426" max="7431" width="11.5" style="84" customWidth="1"/>
    <col min="7432" max="7680" width="9" style="84"/>
    <col min="7681" max="7681" width="31.75" style="84" customWidth="1"/>
    <col min="7682" max="7687" width="11.5" style="84" customWidth="1"/>
    <col min="7688" max="7936" width="9" style="84"/>
    <col min="7937" max="7937" width="31.75" style="84" customWidth="1"/>
    <col min="7938" max="7943" width="11.5" style="84" customWidth="1"/>
    <col min="7944" max="8192" width="9" style="84"/>
    <col min="8193" max="8193" width="31.75" style="84" customWidth="1"/>
    <col min="8194" max="8199" width="11.5" style="84" customWidth="1"/>
    <col min="8200" max="8448" width="9" style="84"/>
    <col min="8449" max="8449" width="31.75" style="84" customWidth="1"/>
    <col min="8450" max="8455" width="11.5" style="84" customWidth="1"/>
    <col min="8456" max="8704" width="9" style="84"/>
    <col min="8705" max="8705" width="31.75" style="84" customWidth="1"/>
    <col min="8706" max="8711" width="11.5" style="84" customWidth="1"/>
    <col min="8712" max="8960" width="9" style="84"/>
    <col min="8961" max="8961" width="31.75" style="84" customWidth="1"/>
    <col min="8962" max="8967" width="11.5" style="84" customWidth="1"/>
    <col min="8968" max="9216" width="9" style="84"/>
    <col min="9217" max="9217" width="31.75" style="84" customWidth="1"/>
    <col min="9218" max="9223" width="11.5" style="84" customWidth="1"/>
    <col min="9224" max="9472" width="9" style="84"/>
    <col min="9473" max="9473" width="31.75" style="84" customWidth="1"/>
    <col min="9474" max="9479" width="11.5" style="84" customWidth="1"/>
    <col min="9480" max="9728" width="9" style="84"/>
    <col min="9729" max="9729" width="31.75" style="84" customWidth="1"/>
    <col min="9730" max="9735" width="11.5" style="84" customWidth="1"/>
    <col min="9736" max="9984" width="9" style="84"/>
    <col min="9985" max="9985" width="31.75" style="84" customWidth="1"/>
    <col min="9986" max="9991" width="11.5" style="84" customWidth="1"/>
    <col min="9992" max="10240" width="9" style="84"/>
    <col min="10241" max="10241" width="31.75" style="84" customWidth="1"/>
    <col min="10242" max="10247" width="11.5" style="84" customWidth="1"/>
    <col min="10248" max="10496" width="9" style="84"/>
    <col min="10497" max="10497" width="31.75" style="84" customWidth="1"/>
    <col min="10498" max="10503" width="11.5" style="84" customWidth="1"/>
    <col min="10504" max="10752" width="9" style="84"/>
    <col min="10753" max="10753" width="31.75" style="84" customWidth="1"/>
    <col min="10754" max="10759" width="11.5" style="84" customWidth="1"/>
    <col min="10760" max="11008" width="9" style="84"/>
    <col min="11009" max="11009" width="31.75" style="84" customWidth="1"/>
    <col min="11010" max="11015" width="11.5" style="84" customWidth="1"/>
    <col min="11016" max="11264" width="9" style="84"/>
    <col min="11265" max="11265" width="31.75" style="84" customWidth="1"/>
    <col min="11266" max="11271" width="11.5" style="84" customWidth="1"/>
    <col min="11272" max="11520" width="9" style="84"/>
    <col min="11521" max="11521" width="31.75" style="84" customWidth="1"/>
    <col min="11522" max="11527" width="11.5" style="84" customWidth="1"/>
    <col min="11528" max="11776" width="9" style="84"/>
    <col min="11777" max="11777" width="31.75" style="84" customWidth="1"/>
    <col min="11778" max="11783" width="11.5" style="84" customWidth="1"/>
    <col min="11784" max="12032" width="9" style="84"/>
    <col min="12033" max="12033" width="31.75" style="84" customWidth="1"/>
    <col min="12034" max="12039" width="11.5" style="84" customWidth="1"/>
    <col min="12040" max="12288" width="9" style="84"/>
    <col min="12289" max="12289" width="31.75" style="84" customWidth="1"/>
    <col min="12290" max="12295" width="11.5" style="84" customWidth="1"/>
    <col min="12296" max="12544" width="9" style="84"/>
    <col min="12545" max="12545" width="31.75" style="84" customWidth="1"/>
    <col min="12546" max="12551" width="11.5" style="84" customWidth="1"/>
    <col min="12552" max="12800" width="9" style="84"/>
    <col min="12801" max="12801" width="31.75" style="84" customWidth="1"/>
    <col min="12802" max="12807" width="11.5" style="84" customWidth="1"/>
    <col min="12808" max="13056" width="9" style="84"/>
    <col min="13057" max="13057" width="31.75" style="84" customWidth="1"/>
    <col min="13058" max="13063" width="11.5" style="84" customWidth="1"/>
    <col min="13064" max="13312" width="9" style="84"/>
    <col min="13313" max="13313" width="31.75" style="84" customWidth="1"/>
    <col min="13314" max="13319" width="11.5" style="84" customWidth="1"/>
    <col min="13320" max="13568" width="9" style="84"/>
    <col min="13569" max="13569" width="31.75" style="84" customWidth="1"/>
    <col min="13570" max="13575" width="11.5" style="84" customWidth="1"/>
    <col min="13576" max="13824" width="9" style="84"/>
    <col min="13825" max="13825" width="31.75" style="84" customWidth="1"/>
    <col min="13826" max="13831" width="11.5" style="84" customWidth="1"/>
    <col min="13832" max="14080" width="9" style="84"/>
    <col min="14081" max="14081" width="31.75" style="84" customWidth="1"/>
    <col min="14082" max="14087" width="11.5" style="84" customWidth="1"/>
    <col min="14088" max="14336" width="9" style="84"/>
    <col min="14337" max="14337" width="31.75" style="84" customWidth="1"/>
    <col min="14338" max="14343" width="11.5" style="84" customWidth="1"/>
    <col min="14344" max="14592" width="9" style="84"/>
    <col min="14593" max="14593" width="31.75" style="84" customWidth="1"/>
    <col min="14594" max="14599" width="11.5" style="84" customWidth="1"/>
    <col min="14600" max="14848" width="9" style="84"/>
    <col min="14849" max="14849" width="31.75" style="84" customWidth="1"/>
    <col min="14850" max="14855" width="11.5" style="84" customWidth="1"/>
    <col min="14856" max="15104" width="9" style="84"/>
    <col min="15105" max="15105" width="31.75" style="84" customWidth="1"/>
    <col min="15106" max="15111" width="11.5" style="84" customWidth="1"/>
    <col min="15112" max="15360" width="9" style="84"/>
    <col min="15361" max="15361" width="31.75" style="84" customWidth="1"/>
    <col min="15362" max="15367" width="11.5" style="84" customWidth="1"/>
    <col min="15368" max="15616" width="9" style="84"/>
    <col min="15617" max="15617" width="31.75" style="84" customWidth="1"/>
    <col min="15618" max="15623" width="11.5" style="84" customWidth="1"/>
    <col min="15624" max="15872" width="9" style="84"/>
    <col min="15873" max="15873" width="31.75" style="84" customWidth="1"/>
    <col min="15874" max="15879" width="11.5" style="84" customWidth="1"/>
    <col min="15880" max="16128" width="9" style="84"/>
    <col min="16129" max="16129" width="31.75" style="84" customWidth="1"/>
    <col min="16130" max="16135" width="11.5" style="84" customWidth="1"/>
    <col min="16136" max="16384" width="9" style="84"/>
  </cols>
  <sheetData>
    <row r="1" spans="1:11" ht="18.75" customHeight="1">
      <c r="A1" s="82" t="s">
        <v>254</v>
      </c>
      <c r="B1" s="83"/>
      <c r="C1" s="83"/>
      <c r="D1" s="83"/>
      <c r="F1" s="83"/>
      <c r="G1" s="83"/>
      <c r="H1" s="83"/>
      <c r="I1" s="83"/>
      <c r="J1" s="83"/>
      <c r="K1" s="83"/>
    </row>
    <row r="2" spans="1:11" ht="39.75" customHeight="1">
      <c r="A2" s="295" t="s">
        <v>156</v>
      </c>
      <c r="B2" s="295"/>
      <c r="C2" s="295"/>
      <c r="D2" s="295"/>
      <c r="E2" s="295"/>
      <c r="F2" s="295"/>
      <c r="G2" s="295"/>
      <c r="H2" s="83"/>
      <c r="I2" s="83"/>
      <c r="J2" s="83"/>
      <c r="K2" s="83"/>
    </row>
    <row r="3" spans="1:11" ht="35.1" customHeight="1">
      <c r="A3" s="82"/>
      <c r="B3" s="85"/>
      <c r="C3" s="85"/>
      <c r="D3" s="85"/>
      <c r="E3" s="85"/>
      <c r="F3" s="85"/>
      <c r="G3" s="86" t="s">
        <v>88</v>
      </c>
      <c r="H3" s="83"/>
      <c r="I3" s="83"/>
      <c r="J3" s="83"/>
      <c r="K3" s="83"/>
    </row>
    <row r="4" spans="1:11" ht="26.25" customHeight="1">
      <c r="A4" s="296" t="s">
        <v>194</v>
      </c>
      <c r="B4" s="296" t="s">
        <v>195</v>
      </c>
      <c r="C4" s="298" t="s">
        <v>196</v>
      </c>
      <c r="D4" s="299"/>
      <c r="E4" s="300"/>
      <c r="F4" s="301" t="s">
        <v>197</v>
      </c>
      <c r="G4" s="296" t="s">
        <v>198</v>
      </c>
      <c r="H4" s="83"/>
      <c r="I4" s="83"/>
      <c r="J4" s="83"/>
      <c r="K4" s="83"/>
    </row>
    <row r="5" spans="1:11" ht="26.25" customHeight="1">
      <c r="A5" s="297"/>
      <c r="B5" s="297"/>
      <c r="C5" s="87" t="s">
        <v>90</v>
      </c>
      <c r="D5" s="87" t="s">
        <v>199</v>
      </c>
      <c r="E5" s="87" t="s">
        <v>200</v>
      </c>
      <c r="F5" s="302"/>
      <c r="G5" s="297"/>
      <c r="H5" s="83"/>
      <c r="I5" s="83"/>
      <c r="J5" s="83"/>
      <c r="K5" s="83"/>
    </row>
    <row r="6" spans="1:11" s="93" customFormat="1" ht="26.25" customHeight="1">
      <c r="A6" s="88" t="s">
        <v>201</v>
      </c>
      <c r="B6" s="89">
        <f>SUM(B7:B21)</f>
        <v>8665</v>
      </c>
      <c r="C6" s="89">
        <f>SUM(C7:C21)</f>
        <v>9700</v>
      </c>
      <c r="D6" s="89">
        <f>SUM(D7:D21)</f>
        <v>9710</v>
      </c>
      <c r="E6" s="89">
        <f>SUM(E7:E21)</f>
        <v>10188</v>
      </c>
      <c r="F6" s="90">
        <f>E6/D6*100</f>
        <v>104.92276004119465</v>
      </c>
      <c r="G6" s="91">
        <f>(E6-B6)/B6*100</f>
        <v>17.576457010963647</v>
      </c>
      <c r="H6" s="92"/>
      <c r="I6" s="92"/>
      <c r="J6" s="92"/>
      <c r="K6" s="92"/>
    </row>
    <row r="7" spans="1:11" ht="26.25" customHeight="1">
      <c r="A7" s="94" t="s">
        <v>202</v>
      </c>
      <c r="B7" s="95">
        <v>4048</v>
      </c>
      <c r="C7" s="95">
        <v>4550</v>
      </c>
      <c r="D7" s="95">
        <v>4560</v>
      </c>
      <c r="E7" s="95">
        <v>4674</v>
      </c>
      <c r="F7" s="96">
        <f t="shared" ref="F7:F27" si="0">E7/D7*100</f>
        <v>102.49999999999999</v>
      </c>
      <c r="G7" s="96">
        <f>(E7-B7)/B7*100</f>
        <v>15.464426877470355</v>
      </c>
      <c r="H7" s="83"/>
      <c r="I7" s="83"/>
      <c r="J7" s="83"/>
      <c r="K7" s="83"/>
    </row>
    <row r="8" spans="1:11" ht="26.25" customHeight="1">
      <c r="A8" s="94" t="s">
        <v>203</v>
      </c>
      <c r="B8" s="95">
        <v>64</v>
      </c>
      <c r="C8" s="97"/>
      <c r="D8" s="97"/>
      <c r="E8" s="95">
        <v>8</v>
      </c>
      <c r="F8" s="96"/>
      <c r="G8" s="96">
        <f t="shared" ref="G8:G20" si="1">(E8-B8)/B8*100</f>
        <v>-87.5</v>
      </c>
      <c r="H8" s="83"/>
      <c r="I8" s="83"/>
      <c r="J8" s="83"/>
      <c r="K8" s="83"/>
    </row>
    <row r="9" spans="1:11" ht="26.25" customHeight="1">
      <c r="A9" s="94" t="s">
        <v>204</v>
      </c>
      <c r="B9" s="95">
        <v>395</v>
      </c>
      <c r="C9" s="97">
        <v>500</v>
      </c>
      <c r="D9" s="97">
        <v>500</v>
      </c>
      <c r="E9" s="95">
        <v>425</v>
      </c>
      <c r="F9" s="96">
        <f t="shared" si="0"/>
        <v>85</v>
      </c>
      <c r="G9" s="96">
        <f t="shared" si="1"/>
        <v>7.59493670886076</v>
      </c>
      <c r="H9" s="83"/>
      <c r="I9" s="83"/>
      <c r="J9" s="83"/>
      <c r="K9" s="83"/>
    </row>
    <row r="10" spans="1:11" ht="26.25" customHeight="1">
      <c r="A10" s="94" t="s">
        <v>205</v>
      </c>
      <c r="B10" s="95">
        <v>160</v>
      </c>
      <c r="C10" s="97">
        <v>160</v>
      </c>
      <c r="D10" s="97">
        <v>160</v>
      </c>
      <c r="E10" s="95">
        <v>162</v>
      </c>
      <c r="F10" s="96">
        <f t="shared" si="0"/>
        <v>101.25</v>
      </c>
      <c r="G10" s="96">
        <f t="shared" si="1"/>
        <v>1.25</v>
      </c>
      <c r="H10" s="83"/>
      <c r="I10" s="83"/>
      <c r="J10" s="83"/>
      <c r="K10" s="83"/>
    </row>
    <row r="11" spans="1:11" ht="26.25" customHeight="1">
      <c r="A11" s="94" t="s">
        <v>206</v>
      </c>
      <c r="B11" s="95">
        <v>45</v>
      </c>
      <c r="C11" s="98">
        <v>50</v>
      </c>
      <c r="D11" s="98">
        <v>50</v>
      </c>
      <c r="E11" s="95">
        <v>308</v>
      </c>
      <c r="F11" s="96">
        <f t="shared" si="0"/>
        <v>616</v>
      </c>
      <c r="G11" s="96">
        <f t="shared" si="1"/>
        <v>584.44444444444446</v>
      </c>
      <c r="H11" s="83"/>
      <c r="I11" s="83"/>
      <c r="J11" s="83"/>
      <c r="K11" s="83"/>
    </row>
    <row r="12" spans="1:11" ht="26.25" customHeight="1">
      <c r="A12" s="94" t="s">
        <v>207</v>
      </c>
      <c r="B12" s="95">
        <v>737</v>
      </c>
      <c r="C12" s="98">
        <v>800</v>
      </c>
      <c r="D12" s="98">
        <v>800</v>
      </c>
      <c r="E12" s="95">
        <v>920</v>
      </c>
      <c r="F12" s="96">
        <f t="shared" si="0"/>
        <v>114.99999999999999</v>
      </c>
      <c r="G12" s="96">
        <f t="shared" si="1"/>
        <v>24.830393487109905</v>
      </c>
      <c r="H12" s="83"/>
      <c r="I12" s="83"/>
      <c r="J12" s="83"/>
      <c r="K12" s="83"/>
    </row>
    <row r="13" spans="1:11" ht="26.25" customHeight="1">
      <c r="A13" s="94" t="s">
        <v>208</v>
      </c>
      <c r="B13" s="95">
        <v>243</v>
      </c>
      <c r="C13" s="98">
        <v>300</v>
      </c>
      <c r="D13" s="98">
        <v>300</v>
      </c>
      <c r="E13" s="95">
        <v>388</v>
      </c>
      <c r="F13" s="96">
        <f t="shared" si="0"/>
        <v>129.33333333333331</v>
      </c>
      <c r="G13" s="96">
        <f t="shared" si="1"/>
        <v>59.670781893004111</v>
      </c>
      <c r="H13" s="83"/>
      <c r="I13" s="83"/>
      <c r="J13" s="83"/>
      <c r="K13" s="83"/>
    </row>
    <row r="14" spans="1:11" ht="26.25" customHeight="1">
      <c r="A14" s="94" t="s">
        <v>209</v>
      </c>
      <c r="B14" s="95">
        <v>121</v>
      </c>
      <c r="C14" s="98">
        <v>120</v>
      </c>
      <c r="D14" s="98">
        <v>120</v>
      </c>
      <c r="E14" s="95">
        <v>127</v>
      </c>
      <c r="F14" s="96">
        <f t="shared" si="0"/>
        <v>105.83333333333333</v>
      </c>
      <c r="G14" s="96">
        <f t="shared" si="1"/>
        <v>4.9586776859504136</v>
      </c>
      <c r="H14" s="83"/>
      <c r="I14" s="83"/>
      <c r="J14" s="83"/>
      <c r="K14" s="83"/>
    </row>
    <row r="15" spans="1:11" ht="26.25" customHeight="1">
      <c r="A15" s="94" t="s">
        <v>210</v>
      </c>
      <c r="B15" s="95">
        <v>144</v>
      </c>
      <c r="C15" s="98">
        <v>200</v>
      </c>
      <c r="D15" s="98">
        <v>200</v>
      </c>
      <c r="E15" s="95">
        <v>210</v>
      </c>
      <c r="F15" s="96">
        <f t="shared" si="0"/>
        <v>105</v>
      </c>
      <c r="G15" s="96">
        <f t="shared" si="1"/>
        <v>45.833333333333329</v>
      </c>
      <c r="H15" s="83"/>
      <c r="I15" s="83"/>
      <c r="J15" s="83"/>
      <c r="K15" s="83"/>
    </row>
    <row r="16" spans="1:11" ht="26.25" customHeight="1">
      <c r="A16" s="94" t="s">
        <v>211</v>
      </c>
      <c r="B16" s="95">
        <v>1221</v>
      </c>
      <c r="C16" s="98">
        <v>800</v>
      </c>
      <c r="D16" s="98">
        <v>800</v>
      </c>
      <c r="E16" s="95">
        <v>646</v>
      </c>
      <c r="F16" s="96">
        <f t="shared" si="0"/>
        <v>80.75</v>
      </c>
      <c r="G16" s="96">
        <f t="shared" si="1"/>
        <v>-47.092547092547093</v>
      </c>
      <c r="H16" s="83"/>
      <c r="I16" s="83"/>
      <c r="J16" s="83"/>
      <c r="K16" s="83"/>
    </row>
    <row r="17" spans="1:11" ht="26.25" customHeight="1">
      <c r="A17" s="94" t="s">
        <v>212</v>
      </c>
      <c r="B17" s="95">
        <v>236</v>
      </c>
      <c r="C17" s="98">
        <v>240</v>
      </c>
      <c r="D17" s="98">
        <v>240</v>
      </c>
      <c r="E17" s="95">
        <v>298</v>
      </c>
      <c r="F17" s="96">
        <f t="shared" si="0"/>
        <v>124.16666666666667</v>
      </c>
      <c r="G17" s="96">
        <f t="shared" si="1"/>
        <v>26.271186440677969</v>
      </c>
      <c r="H17" s="83"/>
      <c r="I17" s="83"/>
      <c r="J17" s="83"/>
      <c r="K17" s="83"/>
    </row>
    <row r="18" spans="1:11" ht="26.25" customHeight="1">
      <c r="A18" s="94" t="s">
        <v>213</v>
      </c>
      <c r="B18" s="95">
        <v>553</v>
      </c>
      <c r="C18" s="97">
        <v>700</v>
      </c>
      <c r="D18" s="97">
        <v>700</v>
      </c>
      <c r="E18" s="95">
        <v>781</v>
      </c>
      <c r="F18" s="96">
        <f t="shared" si="0"/>
        <v>111.57142857142857</v>
      </c>
      <c r="G18" s="96">
        <f t="shared" si="1"/>
        <v>41.229656419529839</v>
      </c>
      <c r="H18" s="83"/>
      <c r="I18" s="83"/>
      <c r="J18" s="83"/>
      <c r="K18" s="83"/>
    </row>
    <row r="19" spans="1:11" ht="26.25" customHeight="1">
      <c r="A19" s="94" t="s">
        <v>214</v>
      </c>
      <c r="B19" s="95">
        <v>490</v>
      </c>
      <c r="C19" s="97">
        <v>930</v>
      </c>
      <c r="D19" s="97">
        <v>930</v>
      </c>
      <c r="E19" s="95">
        <v>985</v>
      </c>
      <c r="F19" s="96">
        <f t="shared" si="0"/>
        <v>105.91397849462365</v>
      </c>
      <c r="G19" s="96">
        <f t="shared" si="1"/>
        <v>101.0204081632653</v>
      </c>
      <c r="H19" s="83"/>
      <c r="I19" s="83"/>
      <c r="J19" s="83"/>
      <c r="K19" s="83"/>
    </row>
    <row r="20" spans="1:11" ht="26.25" customHeight="1">
      <c r="A20" s="94" t="s">
        <v>215</v>
      </c>
      <c r="B20" s="95">
        <v>208</v>
      </c>
      <c r="C20" s="97">
        <v>350</v>
      </c>
      <c r="D20" s="97">
        <v>350</v>
      </c>
      <c r="E20" s="95">
        <v>255</v>
      </c>
      <c r="F20" s="96">
        <f t="shared" si="0"/>
        <v>72.857142857142847</v>
      </c>
      <c r="G20" s="96">
        <f t="shared" si="1"/>
        <v>22.596153846153847</v>
      </c>
      <c r="H20" s="83"/>
      <c r="I20" s="83"/>
      <c r="J20" s="83"/>
      <c r="K20" s="83"/>
    </row>
    <row r="21" spans="1:11" ht="26.25" customHeight="1">
      <c r="A21" s="94" t="s">
        <v>216</v>
      </c>
      <c r="B21" s="95"/>
      <c r="C21" s="97"/>
      <c r="D21" s="97"/>
      <c r="E21" s="95">
        <v>1</v>
      </c>
      <c r="F21" s="90"/>
      <c r="G21" s="96"/>
      <c r="H21" s="83"/>
      <c r="I21" s="83"/>
      <c r="J21" s="83"/>
      <c r="K21" s="83"/>
    </row>
    <row r="22" spans="1:11" s="93" customFormat="1" ht="26.25" customHeight="1">
      <c r="A22" s="88" t="s">
        <v>217</v>
      </c>
      <c r="B22" s="99">
        <f>SUM(B23:B28)</f>
        <v>6439</v>
      </c>
      <c r="C22" s="99">
        <f>SUM(C23:C28)</f>
        <v>6300</v>
      </c>
      <c r="D22" s="99">
        <f>SUM(D23:D28)</f>
        <v>6300</v>
      </c>
      <c r="E22" s="99">
        <f>SUM(E23:E28)</f>
        <v>1871</v>
      </c>
      <c r="F22" s="90">
        <f t="shared" si="0"/>
        <v>29.698412698412696</v>
      </c>
      <c r="G22" s="91">
        <f t="shared" ref="G22:G29" si="2">(E22-B22)/B22*100</f>
        <v>-70.942692964746072</v>
      </c>
      <c r="H22" s="92"/>
      <c r="I22" s="92"/>
      <c r="J22" s="92"/>
      <c r="K22" s="92"/>
    </row>
    <row r="23" spans="1:11" ht="26.25" customHeight="1">
      <c r="A23" s="100" t="s">
        <v>218</v>
      </c>
      <c r="B23" s="95">
        <v>911</v>
      </c>
      <c r="C23" s="97">
        <v>900</v>
      </c>
      <c r="D23" s="97">
        <v>900</v>
      </c>
      <c r="E23" s="95">
        <v>1101</v>
      </c>
      <c r="F23" s="96">
        <f t="shared" si="0"/>
        <v>122.33333333333334</v>
      </c>
      <c r="G23" s="96">
        <f t="shared" si="2"/>
        <v>20.856201975850713</v>
      </c>
      <c r="H23" s="83"/>
      <c r="I23" s="83"/>
      <c r="J23" s="83"/>
      <c r="K23" s="83"/>
    </row>
    <row r="24" spans="1:11" ht="26.25" customHeight="1">
      <c r="A24" s="100" t="s">
        <v>219</v>
      </c>
      <c r="B24" s="95">
        <v>1545</v>
      </c>
      <c r="C24" s="97">
        <v>1200</v>
      </c>
      <c r="D24" s="97">
        <v>1200</v>
      </c>
      <c r="E24" s="95">
        <v>84</v>
      </c>
      <c r="F24" s="96">
        <f t="shared" si="0"/>
        <v>7.0000000000000009</v>
      </c>
      <c r="G24" s="96">
        <f t="shared" si="2"/>
        <v>-94.5631067961165</v>
      </c>
      <c r="H24" s="83"/>
      <c r="I24" s="83"/>
      <c r="J24" s="83"/>
      <c r="K24" s="83"/>
    </row>
    <row r="25" spans="1:11" ht="26.25" customHeight="1">
      <c r="A25" s="100" t="s">
        <v>220</v>
      </c>
      <c r="B25" s="95">
        <v>1077</v>
      </c>
      <c r="C25" s="97">
        <v>1000</v>
      </c>
      <c r="D25" s="97">
        <v>1000</v>
      </c>
      <c r="E25" s="95">
        <v>348</v>
      </c>
      <c r="F25" s="96">
        <f t="shared" si="0"/>
        <v>34.799999999999997</v>
      </c>
      <c r="G25" s="96">
        <f t="shared" si="2"/>
        <v>-67.688022284122567</v>
      </c>
      <c r="H25" s="83"/>
      <c r="I25" s="83"/>
      <c r="J25" s="83"/>
      <c r="K25" s="83"/>
    </row>
    <row r="26" spans="1:11" ht="26.25" customHeight="1">
      <c r="A26" s="100" t="s">
        <v>221</v>
      </c>
      <c r="B26" s="95">
        <v>2672</v>
      </c>
      <c r="C26" s="97">
        <v>2900</v>
      </c>
      <c r="D26" s="97">
        <v>2900</v>
      </c>
      <c r="E26" s="95">
        <v>311</v>
      </c>
      <c r="F26" s="96">
        <f t="shared" si="0"/>
        <v>10.724137931034484</v>
      </c>
      <c r="G26" s="96">
        <f t="shared" si="2"/>
        <v>-88.360778443113773</v>
      </c>
      <c r="H26" s="83"/>
      <c r="I26" s="83"/>
      <c r="J26" s="83"/>
      <c r="K26" s="83"/>
    </row>
    <row r="27" spans="1:11" ht="26.25" customHeight="1">
      <c r="A27" s="100" t="s">
        <v>222</v>
      </c>
      <c r="B27" s="95">
        <v>234</v>
      </c>
      <c r="C27" s="97">
        <v>300</v>
      </c>
      <c r="D27" s="97">
        <v>300</v>
      </c>
      <c r="E27" s="95">
        <v>27</v>
      </c>
      <c r="F27" s="96">
        <f t="shared" si="0"/>
        <v>9</v>
      </c>
      <c r="G27" s="96">
        <f t="shared" si="2"/>
        <v>-88.461538461538453</v>
      </c>
      <c r="H27" s="83"/>
      <c r="I27" s="83"/>
      <c r="J27" s="83"/>
      <c r="K27" s="83"/>
    </row>
    <row r="28" spans="1:11" ht="26.25" customHeight="1">
      <c r="A28" s="100"/>
      <c r="B28" s="95"/>
      <c r="C28" s="95"/>
      <c r="D28" s="95"/>
      <c r="E28" s="95"/>
      <c r="F28" s="101"/>
      <c r="G28" s="96"/>
      <c r="H28" s="83"/>
      <c r="I28" s="83"/>
      <c r="J28" s="83"/>
      <c r="K28" s="83"/>
    </row>
    <row r="29" spans="1:11" s="106" customFormat="1" ht="26.25" customHeight="1">
      <c r="A29" s="102" t="s">
        <v>223</v>
      </c>
      <c r="B29" s="103">
        <f>SUM(B6,B22)</f>
        <v>15104</v>
      </c>
      <c r="C29" s="103">
        <f>SUM(C6,C22)</f>
        <v>16000</v>
      </c>
      <c r="D29" s="103">
        <f>SUM(D6,D22)</f>
        <v>16010</v>
      </c>
      <c r="E29" s="103">
        <f>SUM(E6,E22)</f>
        <v>12059</v>
      </c>
      <c r="F29" s="101"/>
      <c r="G29" s="104">
        <f t="shared" si="2"/>
        <v>-20.160222457627121</v>
      </c>
      <c r="H29" s="105"/>
      <c r="I29" s="105"/>
      <c r="J29" s="105"/>
      <c r="K29" s="105"/>
    </row>
    <row r="30" spans="1:11">
      <c r="A30" s="83"/>
      <c r="B30" s="83"/>
      <c r="C30" s="83"/>
      <c r="D30" s="83"/>
      <c r="F30" s="83"/>
      <c r="G30" s="83"/>
      <c r="H30" s="83"/>
      <c r="I30" s="83"/>
      <c r="J30" s="83"/>
      <c r="K30" s="83"/>
    </row>
    <row r="31" spans="1:11">
      <c r="A31" s="83"/>
      <c r="B31" s="83"/>
      <c r="C31" s="83"/>
      <c r="D31" s="83"/>
      <c r="F31" s="83"/>
      <c r="G31" s="83"/>
      <c r="H31" s="83"/>
      <c r="I31" s="83"/>
      <c r="J31" s="83"/>
      <c r="K31" s="83"/>
    </row>
    <row r="32" spans="1:11">
      <c r="A32" s="83"/>
      <c r="B32" s="83"/>
      <c r="C32" s="83"/>
      <c r="D32" s="83"/>
      <c r="F32" s="83"/>
      <c r="G32" s="83"/>
      <c r="H32" s="83"/>
      <c r="I32" s="83"/>
      <c r="J32" s="83"/>
      <c r="K32" s="83"/>
    </row>
    <row r="33" spans="1:11">
      <c r="A33" s="83"/>
      <c r="B33" s="83"/>
      <c r="C33" s="83"/>
      <c r="D33" s="83"/>
      <c r="F33" s="83"/>
      <c r="G33" s="83"/>
      <c r="H33" s="83"/>
      <c r="I33" s="83"/>
      <c r="J33" s="83"/>
      <c r="K33" s="83"/>
    </row>
    <row r="34" spans="1:11">
      <c r="A34" s="83"/>
      <c r="B34" s="83"/>
      <c r="C34" s="83"/>
      <c r="D34" s="83"/>
      <c r="F34" s="83"/>
      <c r="G34" s="83"/>
      <c r="H34" s="83"/>
      <c r="I34" s="83"/>
      <c r="J34" s="83"/>
      <c r="K34" s="83"/>
    </row>
    <row r="35" spans="1:11">
      <c r="A35" s="83"/>
      <c r="B35" s="83"/>
      <c r="C35" s="83"/>
      <c r="D35" s="83"/>
      <c r="F35" s="83"/>
      <c r="G35" s="83"/>
      <c r="H35" s="83"/>
      <c r="I35" s="83"/>
      <c r="J35" s="83"/>
      <c r="K35" s="83"/>
    </row>
    <row r="36" spans="1:11">
      <c r="A36" s="83"/>
      <c r="B36" s="83"/>
      <c r="C36" s="83"/>
      <c r="D36" s="83"/>
      <c r="F36" s="83"/>
      <c r="G36" s="83"/>
      <c r="H36" s="83"/>
      <c r="I36" s="83"/>
      <c r="J36" s="83"/>
      <c r="K36" s="83"/>
    </row>
    <row r="37" spans="1:11">
      <c r="A37" s="83"/>
      <c r="B37" s="83"/>
      <c r="C37" s="83"/>
      <c r="D37" s="83"/>
      <c r="F37" s="83"/>
      <c r="G37" s="83"/>
      <c r="H37" s="83"/>
      <c r="I37" s="83"/>
      <c r="J37" s="83"/>
      <c r="K37" s="83"/>
    </row>
    <row r="38" spans="1:11">
      <c r="A38" s="83"/>
      <c r="B38" s="83"/>
      <c r="C38" s="83"/>
      <c r="D38" s="83"/>
      <c r="F38" s="83"/>
      <c r="G38" s="83"/>
      <c r="H38" s="83"/>
      <c r="I38" s="83"/>
      <c r="J38" s="83"/>
      <c r="K38" s="83"/>
    </row>
    <row r="39" spans="1:11">
      <c r="A39" s="83"/>
      <c r="B39" s="83"/>
      <c r="C39" s="83"/>
      <c r="D39" s="83"/>
      <c r="F39" s="83"/>
      <c r="G39" s="83"/>
      <c r="H39" s="83"/>
      <c r="I39" s="83"/>
      <c r="J39" s="83"/>
      <c r="K39" s="83"/>
    </row>
    <row r="40" spans="1:11">
      <c r="A40" s="83"/>
      <c r="B40" s="83"/>
      <c r="C40" s="83"/>
      <c r="D40" s="83"/>
      <c r="F40" s="83"/>
      <c r="G40" s="83"/>
      <c r="H40" s="83"/>
      <c r="I40" s="83"/>
      <c r="J40" s="83"/>
      <c r="K40" s="83"/>
    </row>
    <row r="41" spans="1:11">
      <c r="A41" s="83"/>
      <c r="B41" s="83"/>
      <c r="C41" s="83"/>
      <c r="D41" s="83"/>
      <c r="F41" s="83"/>
      <c r="G41" s="83"/>
      <c r="H41" s="83"/>
      <c r="I41" s="83"/>
      <c r="J41" s="83"/>
      <c r="K41" s="83"/>
    </row>
    <row r="42" spans="1:11">
      <c r="A42" s="83"/>
      <c r="B42" s="83"/>
      <c r="C42" s="83"/>
      <c r="D42" s="83"/>
      <c r="F42" s="83"/>
      <c r="G42" s="83"/>
      <c r="H42" s="83"/>
      <c r="I42" s="83"/>
      <c r="J42" s="83"/>
      <c r="K42" s="83"/>
    </row>
    <row r="43" spans="1:11">
      <c r="A43" s="83"/>
      <c r="B43" s="83"/>
      <c r="C43" s="83"/>
      <c r="D43" s="83"/>
      <c r="F43" s="83"/>
      <c r="G43" s="83"/>
      <c r="H43" s="83"/>
      <c r="I43" s="83"/>
      <c r="J43" s="83"/>
      <c r="K43" s="83"/>
    </row>
    <row r="44" spans="1:11">
      <c r="A44" s="83"/>
      <c r="B44" s="83"/>
      <c r="C44" s="83"/>
      <c r="D44" s="83"/>
      <c r="F44" s="83"/>
      <c r="G44" s="83"/>
      <c r="H44" s="83"/>
      <c r="I44" s="83"/>
      <c r="J44" s="83"/>
      <c r="K44" s="83"/>
    </row>
    <row r="45" spans="1:11">
      <c r="A45" s="83"/>
      <c r="B45" s="83"/>
      <c r="C45" s="83"/>
      <c r="D45" s="83"/>
      <c r="F45" s="83"/>
      <c r="G45" s="83"/>
      <c r="H45" s="83"/>
      <c r="I45" s="83"/>
      <c r="J45" s="83"/>
      <c r="K45" s="83"/>
    </row>
    <row r="46" spans="1:11">
      <c r="A46" s="83"/>
      <c r="B46" s="83"/>
      <c r="C46" s="83"/>
      <c r="D46" s="83"/>
      <c r="F46" s="83"/>
      <c r="G46" s="83"/>
      <c r="H46" s="83"/>
      <c r="I46" s="83"/>
      <c r="J46" s="83"/>
      <c r="K46" s="83"/>
    </row>
    <row r="47" spans="1:11">
      <c r="A47" s="83"/>
      <c r="B47" s="83"/>
      <c r="C47" s="83"/>
      <c r="D47" s="83"/>
      <c r="F47" s="83"/>
      <c r="G47" s="83"/>
      <c r="H47" s="83"/>
      <c r="I47" s="83"/>
      <c r="J47" s="83"/>
      <c r="K47" s="83"/>
    </row>
    <row r="48" spans="1:11">
      <c r="A48" s="83"/>
      <c r="B48" s="83"/>
      <c r="C48" s="83"/>
      <c r="D48" s="83"/>
      <c r="F48" s="83"/>
      <c r="G48" s="83"/>
      <c r="H48" s="83"/>
      <c r="I48" s="83"/>
      <c r="J48" s="83"/>
      <c r="K48" s="83"/>
    </row>
    <row r="49" spans="1:11">
      <c r="A49" s="83"/>
      <c r="B49" s="83"/>
      <c r="C49" s="83"/>
      <c r="D49" s="83"/>
      <c r="F49" s="83"/>
      <c r="G49" s="83"/>
      <c r="H49" s="83"/>
      <c r="I49" s="83"/>
      <c r="J49" s="83"/>
      <c r="K49" s="83"/>
    </row>
    <row r="50" spans="1:11">
      <c r="A50" s="83"/>
      <c r="B50" s="83"/>
      <c r="C50" s="83"/>
      <c r="D50" s="83"/>
      <c r="F50" s="83"/>
      <c r="G50" s="83"/>
      <c r="H50" s="83"/>
      <c r="I50" s="83"/>
      <c r="J50" s="83"/>
      <c r="K50" s="83"/>
    </row>
    <row r="51" spans="1:11">
      <c r="A51" s="83"/>
      <c r="B51" s="83"/>
      <c r="C51" s="83"/>
      <c r="D51" s="83"/>
      <c r="F51" s="83"/>
      <c r="G51" s="83"/>
      <c r="H51" s="83"/>
      <c r="I51" s="83"/>
      <c r="J51" s="83"/>
      <c r="K51" s="83"/>
    </row>
    <row r="52" spans="1:11">
      <c r="A52" s="83"/>
      <c r="B52" s="83"/>
      <c r="C52" s="83"/>
      <c r="D52" s="83"/>
      <c r="F52" s="83"/>
      <c r="G52" s="83"/>
      <c r="H52" s="83"/>
      <c r="I52" s="83"/>
      <c r="J52" s="83"/>
      <c r="K52" s="83"/>
    </row>
    <row r="53" spans="1:11">
      <c r="A53" s="83"/>
      <c r="B53" s="83"/>
      <c r="C53" s="83"/>
      <c r="D53" s="83"/>
      <c r="F53" s="83"/>
      <c r="G53" s="83"/>
      <c r="H53" s="83"/>
      <c r="I53" s="83"/>
      <c r="J53" s="83"/>
      <c r="K53" s="83"/>
    </row>
    <row r="54" spans="1:11">
      <c r="A54" s="83"/>
      <c r="B54" s="83"/>
      <c r="C54" s="83"/>
      <c r="D54" s="83"/>
      <c r="F54" s="83"/>
      <c r="G54" s="83"/>
      <c r="H54" s="83"/>
      <c r="I54" s="83"/>
      <c r="J54" s="83"/>
      <c r="K54" s="83"/>
    </row>
    <row r="55" spans="1:11">
      <c r="A55" s="83"/>
      <c r="B55" s="83"/>
      <c r="C55" s="83"/>
      <c r="D55" s="83"/>
      <c r="F55" s="83"/>
      <c r="G55" s="83"/>
      <c r="H55" s="83"/>
      <c r="I55" s="83"/>
      <c r="J55" s="83"/>
      <c r="K55" s="83"/>
    </row>
    <row r="56" spans="1:11">
      <c r="A56" s="83"/>
      <c r="B56" s="83"/>
      <c r="C56" s="83"/>
      <c r="D56" s="83"/>
      <c r="F56" s="83"/>
      <c r="G56" s="83"/>
      <c r="H56" s="83"/>
      <c r="I56" s="83"/>
      <c r="J56" s="83"/>
      <c r="K56" s="83"/>
    </row>
    <row r="57" spans="1:11">
      <c r="A57" s="83"/>
      <c r="B57" s="83"/>
      <c r="C57" s="83"/>
      <c r="D57" s="83"/>
      <c r="F57" s="83"/>
      <c r="G57" s="83"/>
      <c r="H57" s="83"/>
      <c r="I57" s="83"/>
      <c r="J57" s="83"/>
      <c r="K57" s="83"/>
    </row>
    <row r="58" spans="1:11">
      <c r="A58" s="83"/>
      <c r="B58" s="83"/>
      <c r="C58" s="83"/>
      <c r="D58" s="83"/>
      <c r="F58" s="83"/>
      <c r="G58" s="83"/>
      <c r="H58" s="83"/>
      <c r="I58" s="83"/>
      <c r="J58" s="83"/>
      <c r="K58" s="83"/>
    </row>
    <row r="59" spans="1:11">
      <c r="A59" s="83"/>
      <c r="B59" s="83"/>
      <c r="C59" s="83"/>
      <c r="D59" s="83"/>
      <c r="F59" s="83"/>
      <c r="G59" s="83"/>
      <c r="H59" s="83"/>
      <c r="I59" s="83"/>
      <c r="J59" s="83"/>
      <c r="K59" s="83"/>
    </row>
    <row r="60" spans="1:11">
      <c r="A60" s="83"/>
      <c r="B60" s="83"/>
      <c r="C60" s="83"/>
      <c r="D60" s="83"/>
      <c r="F60" s="83"/>
      <c r="G60" s="83"/>
      <c r="H60" s="83"/>
      <c r="I60" s="83"/>
      <c r="J60" s="83"/>
      <c r="K60" s="83"/>
    </row>
    <row r="61" spans="1:11">
      <c r="A61" s="83"/>
      <c r="B61" s="83"/>
      <c r="C61" s="83"/>
      <c r="D61" s="83"/>
      <c r="F61" s="83"/>
      <c r="G61" s="83"/>
      <c r="H61" s="83"/>
      <c r="I61" s="83"/>
      <c r="J61" s="83"/>
      <c r="K61" s="83"/>
    </row>
    <row r="62" spans="1:11">
      <c r="A62" s="83"/>
      <c r="B62" s="83"/>
      <c r="C62" s="83"/>
      <c r="D62" s="83"/>
      <c r="F62" s="83"/>
      <c r="G62" s="83"/>
      <c r="H62" s="83"/>
      <c r="I62" s="83"/>
      <c r="J62" s="83"/>
      <c r="K62" s="83"/>
    </row>
    <row r="63" spans="1:11">
      <c r="A63" s="83"/>
      <c r="B63" s="83"/>
      <c r="C63" s="83"/>
      <c r="D63" s="83"/>
      <c r="F63" s="83"/>
      <c r="G63" s="83"/>
      <c r="H63" s="83"/>
      <c r="I63" s="83"/>
      <c r="J63" s="83"/>
      <c r="K63" s="83"/>
    </row>
    <row r="64" spans="1:11">
      <c r="A64" s="83"/>
      <c r="B64" s="83"/>
      <c r="C64" s="83"/>
      <c r="D64" s="83"/>
      <c r="F64" s="83"/>
      <c r="G64" s="83"/>
      <c r="H64" s="83"/>
      <c r="I64" s="83"/>
      <c r="J64" s="83"/>
      <c r="K64" s="83"/>
    </row>
  </sheetData>
  <mergeCells count="6">
    <mergeCell ref="A2:G2"/>
    <mergeCell ref="A4:A5"/>
    <mergeCell ref="B4:B5"/>
    <mergeCell ref="C4:E4"/>
    <mergeCell ref="F4:F5"/>
    <mergeCell ref="G4:G5"/>
  </mergeCells>
  <phoneticPr fontId="1" type="noConversion"/>
  <printOptions horizontalCentered="1"/>
  <pageMargins left="0.4" right="0.24" top="0.79" bottom="0.39" header="0.51" footer="0.51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B463"/>
  <sheetViews>
    <sheetView showGridLines="0" showZeros="0" workbookViewId="0">
      <selection activeCell="A8" sqref="A8"/>
    </sheetView>
  </sheetViews>
  <sheetFormatPr defaultColWidth="12.125" defaultRowHeight="17.100000000000001" customHeight="1"/>
  <cols>
    <col min="1" max="1" width="51.375" style="134" customWidth="1"/>
    <col min="2" max="2" width="28.5" style="135" customWidth="1"/>
    <col min="3" max="256" width="12.125" style="135"/>
    <col min="257" max="257" width="51.375" style="135" customWidth="1"/>
    <col min="258" max="258" width="28.5" style="135" customWidth="1"/>
    <col min="259" max="512" width="12.125" style="135"/>
    <col min="513" max="513" width="51.375" style="135" customWidth="1"/>
    <col min="514" max="514" width="28.5" style="135" customWidth="1"/>
    <col min="515" max="768" width="12.125" style="135"/>
    <col min="769" max="769" width="51.375" style="135" customWidth="1"/>
    <col min="770" max="770" width="28.5" style="135" customWidth="1"/>
    <col min="771" max="1024" width="12.125" style="135"/>
    <col min="1025" max="1025" width="51.375" style="135" customWidth="1"/>
    <col min="1026" max="1026" width="28.5" style="135" customWidth="1"/>
    <col min="1027" max="1280" width="12.125" style="135"/>
    <col min="1281" max="1281" width="51.375" style="135" customWidth="1"/>
    <col min="1282" max="1282" width="28.5" style="135" customWidth="1"/>
    <col min="1283" max="1536" width="12.125" style="135"/>
    <col min="1537" max="1537" width="51.375" style="135" customWidth="1"/>
    <col min="1538" max="1538" width="28.5" style="135" customWidth="1"/>
    <col min="1539" max="1792" width="12.125" style="135"/>
    <col min="1793" max="1793" width="51.375" style="135" customWidth="1"/>
    <col min="1794" max="1794" width="28.5" style="135" customWidth="1"/>
    <col min="1795" max="2048" width="12.125" style="135"/>
    <col min="2049" max="2049" width="51.375" style="135" customWidth="1"/>
    <col min="2050" max="2050" width="28.5" style="135" customWidth="1"/>
    <col min="2051" max="2304" width="12.125" style="135"/>
    <col min="2305" max="2305" width="51.375" style="135" customWidth="1"/>
    <col min="2306" max="2306" width="28.5" style="135" customWidth="1"/>
    <col min="2307" max="2560" width="12.125" style="135"/>
    <col min="2561" max="2561" width="51.375" style="135" customWidth="1"/>
    <col min="2562" max="2562" width="28.5" style="135" customWidth="1"/>
    <col min="2563" max="2816" width="12.125" style="135"/>
    <col min="2817" max="2817" width="51.375" style="135" customWidth="1"/>
    <col min="2818" max="2818" width="28.5" style="135" customWidth="1"/>
    <col min="2819" max="3072" width="12.125" style="135"/>
    <col min="3073" max="3073" width="51.375" style="135" customWidth="1"/>
    <col min="3074" max="3074" width="28.5" style="135" customWidth="1"/>
    <col min="3075" max="3328" width="12.125" style="135"/>
    <col min="3329" max="3329" width="51.375" style="135" customWidth="1"/>
    <col min="3330" max="3330" width="28.5" style="135" customWidth="1"/>
    <col min="3331" max="3584" width="12.125" style="135"/>
    <col min="3585" max="3585" width="51.375" style="135" customWidth="1"/>
    <col min="3586" max="3586" width="28.5" style="135" customWidth="1"/>
    <col min="3587" max="3840" width="12.125" style="135"/>
    <col min="3841" max="3841" width="51.375" style="135" customWidth="1"/>
    <col min="3842" max="3842" width="28.5" style="135" customWidth="1"/>
    <col min="3843" max="4096" width="12.125" style="135"/>
    <col min="4097" max="4097" width="51.375" style="135" customWidth="1"/>
    <col min="4098" max="4098" width="28.5" style="135" customWidth="1"/>
    <col min="4099" max="4352" width="12.125" style="135"/>
    <col min="4353" max="4353" width="51.375" style="135" customWidth="1"/>
    <col min="4354" max="4354" width="28.5" style="135" customWidth="1"/>
    <col min="4355" max="4608" width="12.125" style="135"/>
    <col min="4609" max="4609" width="51.375" style="135" customWidth="1"/>
    <col min="4610" max="4610" width="28.5" style="135" customWidth="1"/>
    <col min="4611" max="4864" width="12.125" style="135"/>
    <col min="4865" max="4865" width="51.375" style="135" customWidth="1"/>
    <col min="4866" max="4866" width="28.5" style="135" customWidth="1"/>
    <col min="4867" max="5120" width="12.125" style="135"/>
    <col min="5121" max="5121" width="51.375" style="135" customWidth="1"/>
    <col min="5122" max="5122" width="28.5" style="135" customWidth="1"/>
    <col min="5123" max="5376" width="12.125" style="135"/>
    <col min="5377" max="5377" width="51.375" style="135" customWidth="1"/>
    <col min="5378" max="5378" width="28.5" style="135" customWidth="1"/>
    <col min="5379" max="5632" width="12.125" style="135"/>
    <col min="5633" max="5633" width="51.375" style="135" customWidth="1"/>
    <col min="5634" max="5634" width="28.5" style="135" customWidth="1"/>
    <col min="5635" max="5888" width="12.125" style="135"/>
    <col min="5889" max="5889" width="51.375" style="135" customWidth="1"/>
    <col min="5890" max="5890" width="28.5" style="135" customWidth="1"/>
    <col min="5891" max="6144" width="12.125" style="135"/>
    <col min="6145" max="6145" width="51.375" style="135" customWidth="1"/>
    <col min="6146" max="6146" width="28.5" style="135" customWidth="1"/>
    <col min="6147" max="6400" width="12.125" style="135"/>
    <col min="6401" max="6401" width="51.375" style="135" customWidth="1"/>
    <col min="6402" max="6402" width="28.5" style="135" customWidth="1"/>
    <col min="6403" max="6656" width="12.125" style="135"/>
    <col min="6657" max="6657" width="51.375" style="135" customWidth="1"/>
    <col min="6658" max="6658" width="28.5" style="135" customWidth="1"/>
    <col min="6659" max="6912" width="12.125" style="135"/>
    <col min="6913" max="6913" width="51.375" style="135" customWidth="1"/>
    <col min="6914" max="6914" width="28.5" style="135" customWidth="1"/>
    <col min="6915" max="7168" width="12.125" style="135"/>
    <col min="7169" max="7169" width="51.375" style="135" customWidth="1"/>
    <col min="7170" max="7170" width="28.5" style="135" customWidth="1"/>
    <col min="7171" max="7424" width="12.125" style="135"/>
    <col min="7425" max="7425" width="51.375" style="135" customWidth="1"/>
    <col min="7426" max="7426" width="28.5" style="135" customWidth="1"/>
    <col min="7427" max="7680" width="12.125" style="135"/>
    <col min="7681" max="7681" width="51.375" style="135" customWidth="1"/>
    <col min="7682" max="7682" width="28.5" style="135" customWidth="1"/>
    <col min="7683" max="7936" width="12.125" style="135"/>
    <col min="7937" max="7937" width="51.375" style="135" customWidth="1"/>
    <col min="7938" max="7938" width="28.5" style="135" customWidth="1"/>
    <col min="7939" max="8192" width="12.125" style="135"/>
    <col min="8193" max="8193" width="51.375" style="135" customWidth="1"/>
    <col min="8194" max="8194" width="28.5" style="135" customWidth="1"/>
    <col min="8195" max="8448" width="12.125" style="135"/>
    <col min="8449" max="8449" width="51.375" style="135" customWidth="1"/>
    <col min="8450" max="8450" width="28.5" style="135" customWidth="1"/>
    <col min="8451" max="8704" width="12.125" style="135"/>
    <col min="8705" max="8705" width="51.375" style="135" customWidth="1"/>
    <col min="8706" max="8706" width="28.5" style="135" customWidth="1"/>
    <col min="8707" max="8960" width="12.125" style="135"/>
    <col min="8961" max="8961" width="51.375" style="135" customWidth="1"/>
    <col min="8962" max="8962" width="28.5" style="135" customWidth="1"/>
    <col min="8963" max="9216" width="12.125" style="135"/>
    <col min="9217" max="9217" width="51.375" style="135" customWidth="1"/>
    <col min="9218" max="9218" width="28.5" style="135" customWidth="1"/>
    <col min="9219" max="9472" width="12.125" style="135"/>
    <col min="9473" max="9473" width="51.375" style="135" customWidth="1"/>
    <col min="9474" max="9474" width="28.5" style="135" customWidth="1"/>
    <col min="9475" max="9728" width="12.125" style="135"/>
    <col min="9729" max="9729" width="51.375" style="135" customWidth="1"/>
    <col min="9730" max="9730" width="28.5" style="135" customWidth="1"/>
    <col min="9731" max="9984" width="12.125" style="135"/>
    <col min="9985" max="9985" width="51.375" style="135" customWidth="1"/>
    <col min="9986" max="9986" width="28.5" style="135" customWidth="1"/>
    <col min="9987" max="10240" width="12.125" style="135"/>
    <col min="10241" max="10241" width="51.375" style="135" customWidth="1"/>
    <col min="10242" max="10242" width="28.5" style="135" customWidth="1"/>
    <col min="10243" max="10496" width="12.125" style="135"/>
    <col min="10497" max="10497" width="51.375" style="135" customWidth="1"/>
    <col min="10498" max="10498" width="28.5" style="135" customWidth="1"/>
    <col min="10499" max="10752" width="12.125" style="135"/>
    <col min="10753" max="10753" width="51.375" style="135" customWidth="1"/>
    <col min="10754" max="10754" width="28.5" style="135" customWidth="1"/>
    <col min="10755" max="11008" width="12.125" style="135"/>
    <col min="11009" max="11009" width="51.375" style="135" customWidth="1"/>
    <col min="11010" max="11010" width="28.5" style="135" customWidth="1"/>
    <col min="11011" max="11264" width="12.125" style="135"/>
    <col min="11265" max="11265" width="51.375" style="135" customWidth="1"/>
    <col min="11266" max="11266" width="28.5" style="135" customWidth="1"/>
    <col min="11267" max="11520" width="12.125" style="135"/>
    <col min="11521" max="11521" width="51.375" style="135" customWidth="1"/>
    <col min="11522" max="11522" width="28.5" style="135" customWidth="1"/>
    <col min="11523" max="11776" width="12.125" style="135"/>
    <col min="11777" max="11777" width="51.375" style="135" customWidth="1"/>
    <col min="11778" max="11778" width="28.5" style="135" customWidth="1"/>
    <col min="11779" max="12032" width="12.125" style="135"/>
    <col min="12033" max="12033" width="51.375" style="135" customWidth="1"/>
    <col min="12034" max="12034" width="28.5" style="135" customWidth="1"/>
    <col min="12035" max="12288" width="12.125" style="135"/>
    <col min="12289" max="12289" width="51.375" style="135" customWidth="1"/>
    <col min="12290" max="12290" width="28.5" style="135" customWidth="1"/>
    <col min="12291" max="12544" width="12.125" style="135"/>
    <col min="12545" max="12545" width="51.375" style="135" customWidth="1"/>
    <col min="12546" max="12546" width="28.5" style="135" customWidth="1"/>
    <col min="12547" max="12800" width="12.125" style="135"/>
    <col min="12801" max="12801" width="51.375" style="135" customWidth="1"/>
    <col min="12802" max="12802" width="28.5" style="135" customWidth="1"/>
    <col min="12803" max="13056" width="12.125" style="135"/>
    <col min="13057" max="13057" width="51.375" style="135" customWidth="1"/>
    <col min="13058" max="13058" width="28.5" style="135" customWidth="1"/>
    <col min="13059" max="13312" width="12.125" style="135"/>
    <col min="13313" max="13313" width="51.375" style="135" customWidth="1"/>
    <col min="13314" max="13314" width="28.5" style="135" customWidth="1"/>
    <col min="13315" max="13568" width="12.125" style="135"/>
    <col min="13569" max="13569" width="51.375" style="135" customWidth="1"/>
    <col min="13570" max="13570" width="28.5" style="135" customWidth="1"/>
    <col min="13571" max="13824" width="12.125" style="135"/>
    <col min="13825" max="13825" width="51.375" style="135" customWidth="1"/>
    <col min="13826" max="13826" width="28.5" style="135" customWidth="1"/>
    <col min="13827" max="14080" width="12.125" style="135"/>
    <col min="14081" max="14081" width="51.375" style="135" customWidth="1"/>
    <col min="14082" max="14082" width="28.5" style="135" customWidth="1"/>
    <col min="14083" max="14336" width="12.125" style="135"/>
    <col min="14337" max="14337" width="51.375" style="135" customWidth="1"/>
    <col min="14338" max="14338" width="28.5" style="135" customWidth="1"/>
    <col min="14339" max="14592" width="12.125" style="135"/>
    <col min="14593" max="14593" width="51.375" style="135" customWidth="1"/>
    <col min="14594" max="14594" width="28.5" style="135" customWidth="1"/>
    <col min="14595" max="14848" width="12.125" style="135"/>
    <col min="14849" max="14849" width="51.375" style="135" customWidth="1"/>
    <col min="14850" max="14850" width="28.5" style="135" customWidth="1"/>
    <col min="14851" max="15104" width="12.125" style="135"/>
    <col min="15105" max="15105" width="51.375" style="135" customWidth="1"/>
    <col min="15106" max="15106" width="28.5" style="135" customWidth="1"/>
    <col min="15107" max="15360" width="12.125" style="135"/>
    <col min="15361" max="15361" width="51.375" style="135" customWidth="1"/>
    <col min="15362" max="15362" width="28.5" style="135" customWidth="1"/>
    <col min="15363" max="15616" width="12.125" style="135"/>
    <col min="15617" max="15617" width="51.375" style="135" customWidth="1"/>
    <col min="15618" max="15618" width="28.5" style="135" customWidth="1"/>
    <col min="15619" max="15872" width="12.125" style="135"/>
    <col min="15873" max="15873" width="51.375" style="135" customWidth="1"/>
    <col min="15874" max="15874" width="28.5" style="135" customWidth="1"/>
    <col min="15875" max="16128" width="12.125" style="135"/>
    <col min="16129" max="16129" width="51.375" style="135" customWidth="1"/>
    <col min="16130" max="16130" width="28.5" style="135" customWidth="1"/>
    <col min="16131" max="16384" width="12.125" style="135"/>
  </cols>
  <sheetData>
    <row r="1" spans="1:2" s="124" customFormat="1" ht="16.5" customHeight="1">
      <c r="A1" s="122" t="s">
        <v>255</v>
      </c>
      <c r="B1" s="123"/>
    </row>
    <row r="2" spans="1:2" s="124" customFormat="1" ht="24.75" customHeight="1">
      <c r="A2" s="306" t="s">
        <v>157</v>
      </c>
      <c r="B2" s="306"/>
    </row>
    <row r="3" spans="1:2" s="124" customFormat="1" ht="20.25" customHeight="1">
      <c r="A3" s="125"/>
      <c r="B3" s="125" t="s">
        <v>256</v>
      </c>
    </row>
    <row r="4" spans="1:2" s="128" customFormat="1" ht="15.4" customHeight="1">
      <c r="A4" s="126" t="s">
        <v>257</v>
      </c>
      <c r="B4" s="127" t="s">
        <v>258</v>
      </c>
    </row>
    <row r="5" spans="1:2" s="131" customFormat="1" ht="15.4" customHeight="1">
      <c r="A5" s="129" t="s">
        <v>259</v>
      </c>
      <c r="B5" s="130">
        <v>215990</v>
      </c>
    </row>
    <row r="6" spans="1:2" s="131" customFormat="1" ht="15.4" customHeight="1">
      <c r="A6" s="132" t="s">
        <v>260</v>
      </c>
      <c r="B6" s="130">
        <v>23349</v>
      </c>
    </row>
    <row r="7" spans="1:2" s="131" customFormat="1" ht="15.4" customHeight="1">
      <c r="A7" s="132" t="s">
        <v>261</v>
      </c>
      <c r="B7" s="130">
        <v>783</v>
      </c>
    </row>
    <row r="8" spans="1:2" s="131" customFormat="1" ht="15.4" customHeight="1">
      <c r="A8" s="133" t="s">
        <v>262</v>
      </c>
      <c r="B8" s="130">
        <v>514</v>
      </c>
    </row>
    <row r="9" spans="1:2" s="131" customFormat="1" ht="15.4" customHeight="1">
      <c r="A9" s="133" t="s">
        <v>263</v>
      </c>
      <c r="B9" s="130">
        <v>191</v>
      </c>
    </row>
    <row r="10" spans="1:2" s="131" customFormat="1" ht="15.4" customHeight="1">
      <c r="A10" s="133" t="s">
        <v>264</v>
      </c>
      <c r="B10" s="130">
        <v>68</v>
      </c>
    </row>
    <row r="11" spans="1:2" s="131" customFormat="1" ht="15.4" customHeight="1">
      <c r="A11" s="133" t="s">
        <v>265</v>
      </c>
      <c r="B11" s="130"/>
    </row>
    <row r="12" spans="1:2" s="131" customFormat="1" ht="15.4" customHeight="1">
      <c r="A12" s="133" t="s">
        <v>266</v>
      </c>
      <c r="B12" s="130">
        <v>10</v>
      </c>
    </row>
    <row r="13" spans="1:2" s="131" customFormat="1" ht="15.4" customHeight="1">
      <c r="A13" s="133" t="s">
        <v>267</v>
      </c>
      <c r="B13" s="130"/>
    </row>
    <row r="14" spans="1:2" s="131" customFormat="1" ht="15.4" customHeight="1">
      <c r="A14" s="132" t="s">
        <v>268</v>
      </c>
      <c r="B14" s="130">
        <v>414</v>
      </c>
    </row>
    <row r="15" spans="1:2" s="131" customFormat="1" ht="15.4" customHeight="1">
      <c r="A15" s="133" t="s">
        <v>262</v>
      </c>
      <c r="B15" s="130">
        <v>357</v>
      </c>
    </row>
    <row r="16" spans="1:2" s="131" customFormat="1" ht="15.4" customHeight="1">
      <c r="A16" s="133" t="s">
        <v>263</v>
      </c>
      <c r="B16" s="130">
        <v>23</v>
      </c>
    </row>
    <row r="17" spans="1:2" s="131" customFormat="1" ht="15.4" customHeight="1">
      <c r="A17" s="133" t="s">
        <v>269</v>
      </c>
      <c r="B17" s="130">
        <v>34</v>
      </c>
    </row>
    <row r="18" spans="1:2" s="131" customFormat="1" ht="15.4" customHeight="1">
      <c r="A18" s="133" t="s">
        <v>270</v>
      </c>
      <c r="B18" s="130"/>
    </row>
    <row r="19" spans="1:2" s="131" customFormat="1" ht="15.4" customHeight="1">
      <c r="A19" s="133" t="s">
        <v>271</v>
      </c>
      <c r="B19" s="130"/>
    </row>
    <row r="20" spans="1:2" s="131" customFormat="1" ht="15.4" customHeight="1">
      <c r="A20" s="132" t="s">
        <v>272</v>
      </c>
      <c r="B20" s="130">
        <v>8591</v>
      </c>
    </row>
    <row r="21" spans="1:2" s="131" customFormat="1" ht="15.4" customHeight="1">
      <c r="A21" s="133" t="s">
        <v>262</v>
      </c>
      <c r="B21" s="130">
        <v>7266</v>
      </c>
    </row>
    <row r="22" spans="1:2" s="131" customFormat="1" ht="15.4" customHeight="1">
      <c r="A22" s="133" t="s">
        <v>263</v>
      </c>
      <c r="B22" s="130">
        <v>747</v>
      </c>
    </row>
    <row r="23" spans="1:2" s="131" customFormat="1" ht="15.4" customHeight="1">
      <c r="A23" s="133" t="s">
        <v>273</v>
      </c>
      <c r="B23" s="130">
        <v>312</v>
      </c>
    </row>
    <row r="24" spans="1:2" s="131" customFormat="1" ht="15.4" customHeight="1">
      <c r="A24" s="133" t="s">
        <v>274</v>
      </c>
      <c r="B24" s="130">
        <v>57</v>
      </c>
    </row>
    <row r="25" spans="1:2" s="131" customFormat="1" ht="15.4" customHeight="1">
      <c r="A25" s="133" t="s">
        <v>275</v>
      </c>
      <c r="B25" s="130">
        <v>184</v>
      </c>
    </row>
    <row r="26" spans="1:2" s="131" customFormat="1" ht="15.4" customHeight="1">
      <c r="A26" s="133" t="s">
        <v>276</v>
      </c>
      <c r="B26" s="130">
        <v>25</v>
      </c>
    </row>
    <row r="27" spans="1:2" s="131" customFormat="1" ht="15.4" customHeight="1">
      <c r="A27" s="132" t="s">
        <v>277</v>
      </c>
      <c r="B27" s="130">
        <v>519</v>
      </c>
    </row>
    <row r="28" spans="1:2" s="131" customFormat="1" ht="15.4" customHeight="1">
      <c r="A28" s="133" t="s">
        <v>262</v>
      </c>
      <c r="B28" s="130">
        <v>340</v>
      </c>
    </row>
    <row r="29" spans="1:2" s="131" customFormat="1" ht="15.4" customHeight="1">
      <c r="A29" s="133" t="s">
        <v>263</v>
      </c>
      <c r="B29" s="130">
        <v>100</v>
      </c>
    </row>
    <row r="30" spans="1:2" s="131" customFormat="1" ht="15.4" customHeight="1">
      <c r="A30" s="133" t="s">
        <v>278</v>
      </c>
      <c r="B30" s="130">
        <v>79</v>
      </c>
    </row>
    <row r="31" spans="1:2" s="131" customFormat="1" ht="15.4" customHeight="1">
      <c r="A31" s="132" t="s">
        <v>279</v>
      </c>
      <c r="B31" s="130">
        <v>313</v>
      </c>
    </row>
    <row r="32" spans="1:2" s="131" customFormat="1" ht="15.4" customHeight="1">
      <c r="A32" s="133" t="s">
        <v>262</v>
      </c>
      <c r="B32" s="130">
        <v>241</v>
      </c>
    </row>
    <row r="33" spans="1:2" s="131" customFormat="1" ht="15.4" customHeight="1">
      <c r="A33" s="133" t="s">
        <v>280</v>
      </c>
      <c r="B33" s="130">
        <v>4</v>
      </c>
    </row>
    <row r="34" spans="1:2" s="131" customFormat="1" ht="15.4" customHeight="1">
      <c r="A34" s="133" t="s">
        <v>281</v>
      </c>
      <c r="B34" s="130">
        <v>30</v>
      </c>
    </row>
    <row r="35" spans="1:2" s="131" customFormat="1" ht="15.4" customHeight="1">
      <c r="A35" s="133" t="s">
        <v>282</v>
      </c>
      <c r="B35" s="130">
        <v>19</v>
      </c>
    </row>
    <row r="36" spans="1:2" s="131" customFormat="1" ht="15.4" customHeight="1">
      <c r="A36" s="133" t="s">
        <v>283</v>
      </c>
      <c r="B36" s="130">
        <v>19</v>
      </c>
    </row>
    <row r="37" spans="1:2" s="131" customFormat="1" ht="15.4" customHeight="1">
      <c r="A37" s="132" t="s">
        <v>284</v>
      </c>
      <c r="B37" s="130">
        <v>1180</v>
      </c>
    </row>
    <row r="38" spans="1:2" s="131" customFormat="1" ht="15.4" customHeight="1">
      <c r="A38" s="133" t="s">
        <v>262</v>
      </c>
      <c r="B38" s="130">
        <v>811</v>
      </c>
    </row>
    <row r="39" spans="1:2" s="131" customFormat="1" ht="15.4" customHeight="1">
      <c r="A39" s="133" t="s">
        <v>263</v>
      </c>
      <c r="B39" s="130">
        <v>32</v>
      </c>
    </row>
    <row r="40" spans="1:2" s="131" customFormat="1" ht="15.4" customHeight="1">
      <c r="A40" s="133" t="s">
        <v>285</v>
      </c>
      <c r="B40" s="130">
        <v>137</v>
      </c>
    </row>
    <row r="41" spans="1:2" s="131" customFormat="1" ht="15.4" customHeight="1">
      <c r="A41" s="133" t="s">
        <v>286</v>
      </c>
      <c r="B41" s="130">
        <v>150</v>
      </c>
    </row>
    <row r="42" spans="1:2" s="131" customFormat="1" ht="15.4" customHeight="1">
      <c r="A42" s="133" t="s">
        <v>287</v>
      </c>
      <c r="B42" s="130">
        <v>50</v>
      </c>
    </row>
    <row r="43" spans="1:2" s="131" customFormat="1" ht="15.4" customHeight="1">
      <c r="A43" s="132" t="s">
        <v>288</v>
      </c>
      <c r="B43" s="130">
        <v>799</v>
      </c>
    </row>
    <row r="44" spans="1:2" s="131" customFormat="1" ht="15.4" customHeight="1">
      <c r="A44" s="133" t="s">
        <v>289</v>
      </c>
      <c r="B44" s="130">
        <v>799</v>
      </c>
    </row>
    <row r="45" spans="1:2" s="131" customFormat="1" ht="15.4" customHeight="1">
      <c r="A45" s="132" t="s">
        <v>290</v>
      </c>
      <c r="B45" s="130">
        <v>337</v>
      </c>
    </row>
    <row r="46" spans="1:2" s="131" customFormat="1" ht="15.4" customHeight="1">
      <c r="A46" s="133" t="s">
        <v>262</v>
      </c>
      <c r="B46" s="130">
        <v>280</v>
      </c>
    </row>
    <row r="47" spans="1:2" s="131" customFormat="1" ht="15.4" customHeight="1">
      <c r="A47" s="133" t="s">
        <v>263</v>
      </c>
      <c r="B47" s="130">
        <v>10</v>
      </c>
    </row>
    <row r="48" spans="1:2" s="131" customFormat="1" ht="15.4" customHeight="1">
      <c r="A48" s="133" t="s">
        <v>291</v>
      </c>
      <c r="B48" s="130">
        <v>35</v>
      </c>
    </row>
    <row r="49" spans="1:2" s="131" customFormat="1" ht="15.4" customHeight="1">
      <c r="A49" s="133" t="s">
        <v>285</v>
      </c>
      <c r="B49" s="130">
        <v>5</v>
      </c>
    </row>
    <row r="50" spans="1:2" s="131" customFormat="1" ht="15.4" customHeight="1">
      <c r="A50" s="133" t="s">
        <v>292</v>
      </c>
      <c r="B50" s="130">
        <v>7</v>
      </c>
    </row>
    <row r="51" spans="1:2" s="131" customFormat="1" ht="15.4" customHeight="1">
      <c r="A51" s="132" t="s">
        <v>293</v>
      </c>
      <c r="B51" s="130">
        <v>998</v>
      </c>
    </row>
    <row r="52" spans="1:2" s="131" customFormat="1" ht="15.4" customHeight="1">
      <c r="A52" s="133" t="s">
        <v>262</v>
      </c>
      <c r="B52" s="130">
        <v>956</v>
      </c>
    </row>
    <row r="53" spans="1:2" s="131" customFormat="1" ht="15.4" customHeight="1">
      <c r="A53" s="133" t="s">
        <v>263</v>
      </c>
      <c r="B53" s="130">
        <v>18</v>
      </c>
    </row>
    <row r="54" spans="1:2" s="131" customFormat="1" ht="15.4" customHeight="1">
      <c r="A54" s="133" t="s">
        <v>294</v>
      </c>
      <c r="B54" s="130">
        <v>8</v>
      </c>
    </row>
    <row r="55" spans="1:2" s="131" customFormat="1" ht="15.4" customHeight="1">
      <c r="A55" s="133" t="s">
        <v>295</v>
      </c>
      <c r="B55" s="130">
        <v>24</v>
      </c>
    </row>
    <row r="56" spans="1:2" s="131" customFormat="1" ht="15.4" customHeight="1">
      <c r="A56" s="132" t="s">
        <v>296</v>
      </c>
      <c r="B56" s="130">
        <v>930</v>
      </c>
    </row>
    <row r="57" spans="1:2" s="131" customFormat="1" ht="15.4" customHeight="1">
      <c r="A57" s="133" t="s">
        <v>262</v>
      </c>
      <c r="B57" s="130">
        <v>761</v>
      </c>
    </row>
    <row r="58" spans="1:2" s="131" customFormat="1" ht="15.4" customHeight="1">
      <c r="A58" s="133" t="s">
        <v>263</v>
      </c>
      <c r="B58" s="130">
        <v>59</v>
      </c>
    </row>
    <row r="59" spans="1:2" s="131" customFormat="1" ht="15.4" customHeight="1">
      <c r="A59" s="133" t="s">
        <v>297</v>
      </c>
      <c r="B59" s="130"/>
    </row>
    <row r="60" spans="1:2" s="131" customFormat="1" ht="15.4" customHeight="1">
      <c r="A60" s="133" t="s">
        <v>298</v>
      </c>
      <c r="B60" s="130">
        <v>110</v>
      </c>
    </row>
    <row r="61" spans="1:2" s="131" customFormat="1" ht="15.4" customHeight="1">
      <c r="A61" s="132" t="s">
        <v>299</v>
      </c>
      <c r="B61" s="130">
        <v>4796</v>
      </c>
    </row>
    <row r="62" spans="1:2" s="131" customFormat="1" ht="15.4" customHeight="1">
      <c r="A62" s="133" t="s">
        <v>262</v>
      </c>
      <c r="B62" s="130">
        <v>569</v>
      </c>
    </row>
    <row r="63" spans="1:2" s="131" customFormat="1" ht="15.4" customHeight="1">
      <c r="A63" s="133" t="s">
        <v>263</v>
      </c>
      <c r="B63" s="130"/>
    </row>
    <row r="64" spans="1:2" s="131" customFormat="1" ht="15.4" customHeight="1">
      <c r="A64" s="133" t="s">
        <v>300</v>
      </c>
      <c r="B64" s="130">
        <v>1539</v>
      </c>
    </row>
    <row r="65" spans="1:2" s="131" customFormat="1" ht="15.4" customHeight="1">
      <c r="A65" s="133" t="s">
        <v>275</v>
      </c>
      <c r="B65" s="130">
        <v>288</v>
      </c>
    </row>
    <row r="66" spans="1:2" s="131" customFormat="1" ht="15.4" customHeight="1">
      <c r="A66" s="133" t="s">
        <v>301</v>
      </c>
      <c r="B66" s="130">
        <v>2400</v>
      </c>
    </row>
    <row r="67" spans="1:2" s="131" customFormat="1" ht="15.4" customHeight="1">
      <c r="A67" s="132" t="s">
        <v>302</v>
      </c>
      <c r="B67" s="130">
        <v>722</v>
      </c>
    </row>
    <row r="68" spans="1:2" s="131" customFormat="1" ht="15.4" customHeight="1">
      <c r="A68" s="133" t="s">
        <v>262</v>
      </c>
      <c r="B68" s="130">
        <v>712</v>
      </c>
    </row>
    <row r="69" spans="1:2" s="131" customFormat="1" ht="15.4" customHeight="1">
      <c r="A69" s="133" t="s">
        <v>303</v>
      </c>
      <c r="B69" s="130">
        <v>10</v>
      </c>
    </row>
    <row r="70" spans="1:2" s="131" customFormat="1" ht="15.4" customHeight="1">
      <c r="A70" s="133" t="s">
        <v>304</v>
      </c>
      <c r="B70" s="130"/>
    </row>
    <row r="71" spans="1:2" s="131" customFormat="1" ht="15.4" customHeight="1">
      <c r="A71" s="132" t="s">
        <v>305</v>
      </c>
      <c r="B71" s="130">
        <v>22</v>
      </c>
    </row>
    <row r="72" spans="1:2" s="131" customFormat="1" ht="15.4" customHeight="1">
      <c r="A72" s="133" t="s">
        <v>262</v>
      </c>
      <c r="B72" s="130"/>
    </row>
    <row r="73" spans="1:2" s="131" customFormat="1" ht="15.4" customHeight="1">
      <c r="A73" s="133" t="s">
        <v>306</v>
      </c>
      <c r="B73" s="130">
        <v>22</v>
      </c>
    </row>
    <row r="74" spans="1:2" s="131" customFormat="1" ht="15.4" customHeight="1">
      <c r="A74" s="133" t="s">
        <v>307</v>
      </c>
      <c r="B74" s="130"/>
    </row>
    <row r="75" spans="1:2" s="131" customFormat="1" ht="15.4" customHeight="1">
      <c r="A75" s="133" t="s">
        <v>308</v>
      </c>
      <c r="B75" s="130"/>
    </row>
    <row r="76" spans="1:2" s="131" customFormat="1" ht="15.4" customHeight="1">
      <c r="A76" s="132" t="s">
        <v>309</v>
      </c>
      <c r="B76" s="130">
        <v>286</v>
      </c>
    </row>
    <row r="77" spans="1:2" s="131" customFormat="1" ht="15.4" customHeight="1">
      <c r="A77" s="133" t="s">
        <v>262</v>
      </c>
      <c r="B77" s="130">
        <v>171</v>
      </c>
    </row>
    <row r="78" spans="1:2" s="131" customFormat="1" ht="15.4" customHeight="1">
      <c r="A78" s="133" t="s">
        <v>263</v>
      </c>
      <c r="B78" s="130">
        <v>15</v>
      </c>
    </row>
    <row r="79" spans="1:2" s="131" customFormat="1" ht="15.4" customHeight="1">
      <c r="A79" s="133" t="s">
        <v>310</v>
      </c>
      <c r="B79" s="130">
        <v>100</v>
      </c>
    </row>
    <row r="80" spans="1:2" s="131" customFormat="1" ht="15.4" customHeight="1">
      <c r="A80" s="132" t="s">
        <v>311</v>
      </c>
      <c r="B80" s="130">
        <v>62</v>
      </c>
    </row>
    <row r="81" spans="1:2" s="131" customFormat="1" ht="15.4" customHeight="1">
      <c r="A81" s="133" t="s">
        <v>262</v>
      </c>
      <c r="B81" s="130">
        <v>52</v>
      </c>
    </row>
    <row r="82" spans="1:2" s="131" customFormat="1" ht="15.4" customHeight="1">
      <c r="A82" s="133" t="s">
        <v>312</v>
      </c>
      <c r="B82" s="130">
        <v>10</v>
      </c>
    </row>
    <row r="83" spans="1:2" s="131" customFormat="1" ht="15.4" customHeight="1">
      <c r="A83" s="132" t="s">
        <v>313</v>
      </c>
      <c r="B83" s="130">
        <v>393</v>
      </c>
    </row>
    <row r="84" spans="1:2" s="131" customFormat="1" ht="15.4" customHeight="1">
      <c r="A84" s="133" t="s">
        <v>262</v>
      </c>
      <c r="B84" s="130">
        <v>277</v>
      </c>
    </row>
    <row r="85" spans="1:2" s="131" customFormat="1" ht="15.4" customHeight="1">
      <c r="A85" s="133" t="s">
        <v>263</v>
      </c>
      <c r="B85" s="130">
        <v>106</v>
      </c>
    </row>
    <row r="86" spans="1:2" s="131" customFormat="1" ht="15.4" customHeight="1">
      <c r="A86" s="133" t="s">
        <v>314</v>
      </c>
      <c r="B86" s="130">
        <v>10</v>
      </c>
    </row>
    <row r="87" spans="1:2" s="131" customFormat="1" ht="15.4" customHeight="1">
      <c r="A87" s="132" t="s">
        <v>315</v>
      </c>
      <c r="B87" s="130">
        <v>849</v>
      </c>
    </row>
    <row r="88" spans="1:2" s="131" customFormat="1" ht="15.4" customHeight="1">
      <c r="A88" s="133" t="s">
        <v>262</v>
      </c>
      <c r="B88" s="130">
        <v>609</v>
      </c>
    </row>
    <row r="89" spans="1:2" s="131" customFormat="1" ht="15.4" customHeight="1">
      <c r="A89" s="133" t="s">
        <v>263</v>
      </c>
      <c r="B89" s="130">
        <v>100</v>
      </c>
    </row>
    <row r="90" spans="1:2" s="131" customFormat="1" ht="15.4" customHeight="1">
      <c r="A90" s="133" t="s">
        <v>316</v>
      </c>
      <c r="B90" s="130">
        <v>140</v>
      </c>
    </row>
    <row r="91" spans="1:2" s="131" customFormat="1" ht="15.4" customHeight="1">
      <c r="A91" s="132" t="s">
        <v>317</v>
      </c>
      <c r="B91" s="130">
        <v>501</v>
      </c>
    </row>
    <row r="92" spans="1:2" s="131" customFormat="1" ht="15.4" customHeight="1">
      <c r="A92" s="133" t="s">
        <v>262</v>
      </c>
      <c r="B92" s="130">
        <v>364</v>
      </c>
    </row>
    <row r="93" spans="1:2" s="131" customFormat="1" ht="15.4" customHeight="1">
      <c r="A93" s="133" t="s">
        <v>263</v>
      </c>
      <c r="B93" s="130">
        <v>77</v>
      </c>
    </row>
    <row r="94" spans="1:2" s="131" customFormat="1" ht="15.4" customHeight="1">
      <c r="A94" s="133" t="s">
        <v>318</v>
      </c>
      <c r="B94" s="130">
        <v>60</v>
      </c>
    </row>
    <row r="95" spans="1:2" s="131" customFormat="1" ht="15.4" customHeight="1">
      <c r="A95" s="132" t="s">
        <v>319</v>
      </c>
      <c r="B95" s="130">
        <v>253</v>
      </c>
    </row>
    <row r="96" spans="1:2" s="131" customFormat="1" ht="15.4" customHeight="1">
      <c r="A96" s="133" t="s">
        <v>262</v>
      </c>
      <c r="B96" s="130">
        <v>253</v>
      </c>
    </row>
    <row r="97" spans="1:2" s="131" customFormat="1" ht="15.4" customHeight="1">
      <c r="A97" s="132" t="s">
        <v>320</v>
      </c>
      <c r="B97" s="130">
        <v>73</v>
      </c>
    </row>
    <row r="98" spans="1:2" s="131" customFormat="1" ht="15.4" customHeight="1">
      <c r="A98" s="133" t="s">
        <v>262</v>
      </c>
      <c r="B98" s="130">
        <v>68</v>
      </c>
    </row>
    <row r="99" spans="1:2" s="131" customFormat="1" ht="15.4" customHeight="1">
      <c r="A99" s="133" t="s">
        <v>263</v>
      </c>
      <c r="B99" s="130">
        <v>5</v>
      </c>
    </row>
    <row r="100" spans="1:2" s="131" customFormat="1" ht="15.4" customHeight="1">
      <c r="A100" s="132" t="s">
        <v>321</v>
      </c>
      <c r="B100" s="130">
        <v>473</v>
      </c>
    </row>
    <row r="101" spans="1:2" s="131" customFormat="1" ht="15.4" customHeight="1">
      <c r="A101" s="133" t="s">
        <v>262</v>
      </c>
      <c r="B101" s="130">
        <v>461</v>
      </c>
    </row>
    <row r="102" spans="1:2" s="131" customFormat="1" ht="15.4" customHeight="1">
      <c r="A102" s="133" t="s">
        <v>263</v>
      </c>
      <c r="B102" s="130">
        <v>12</v>
      </c>
    </row>
    <row r="103" spans="1:2" s="131" customFormat="1" ht="15.4" customHeight="1">
      <c r="A103" s="132" t="s">
        <v>322</v>
      </c>
      <c r="B103" s="130">
        <v>55</v>
      </c>
    </row>
    <row r="104" spans="1:2" s="131" customFormat="1" ht="15.4" customHeight="1">
      <c r="A104" s="133" t="s">
        <v>323</v>
      </c>
      <c r="B104" s="130">
        <v>55</v>
      </c>
    </row>
    <row r="105" spans="1:2" s="131" customFormat="1" ht="15.4" customHeight="1">
      <c r="A105" s="132" t="s">
        <v>324</v>
      </c>
      <c r="B105" s="130">
        <v>7904</v>
      </c>
    </row>
    <row r="106" spans="1:2" s="131" customFormat="1" ht="15.4" customHeight="1">
      <c r="A106" s="132" t="s">
        <v>325</v>
      </c>
      <c r="B106" s="130">
        <v>215</v>
      </c>
    </row>
    <row r="107" spans="1:2" s="131" customFormat="1" ht="15.4" customHeight="1">
      <c r="A107" s="132" t="s">
        <v>326</v>
      </c>
      <c r="B107" s="130">
        <v>215</v>
      </c>
    </row>
    <row r="108" spans="1:2" s="131" customFormat="1" ht="15.4" customHeight="1">
      <c r="A108" s="132" t="s">
        <v>327</v>
      </c>
      <c r="B108" s="130">
        <v>6225</v>
      </c>
    </row>
    <row r="109" spans="1:2" s="131" customFormat="1" ht="15.4" customHeight="1">
      <c r="A109" s="133" t="s">
        <v>262</v>
      </c>
      <c r="B109" s="130">
        <v>4397</v>
      </c>
    </row>
    <row r="110" spans="1:2" s="131" customFormat="1" ht="15.4" customHeight="1">
      <c r="A110" s="133" t="s">
        <v>263</v>
      </c>
      <c r="B110" s="130">
        <v>340</v>
      </c>
    </row>
    <row r="111" spans="1:2" s="131" customFormat="1" ht="15.4" customHeight="1">
      <c r="A111" s="133" t="s">
        <v>328</v>
      </c>
      <c r="B111" s="130">
        <v>310</v>
      </c>
    </row>
    <row r="112" spans="1:2" s="131" customFormat="1" ht="15.4" customHeight="1">
      <c r="A112" s="133" t="s">
        <v>329</v>
      </c>
      <c r="B112" s="130">
        <v>50</v>
      </c>
    </row>
    <row r="113" spans="1:2" s="131" customFormat="1" ht="15.4" customHeight="1">
      <c r="A113" s="133" t="s">
        <v>330</v>
      </c>
      <c r="B113" s="130">
        <v>10</v>
      </c>
    </row>
    <row r="114" spans="1:2" s="131" customFormat="1" ht="15.4" customHeight="1">
      <c r="A114" s="133" t="s">
        <v>331</v>
      </c>
      <c r="B114" s="130">
        <v>280</v>
      </c>
    </row>
    <row r="115" spans="1:2" s="131" customFormat="1" ht="15.4" customHeight="1">
      <c r="A115" s="133" t="s">
        <v>332</v>
      </c>
      <c r="B115" s="130">
        <v>49</v>
      </c>
    </row>
    <row r="116" spans="1:2" s="131" customFormat="1" ht="15.4" customHeight="1">
      <c r="A116" s="133" t="s">
        <v>333</v>
      </c>
      <c r="B116" s="130">
        <v>43</v>
      </c>
    </row>
    <row r="117" spans="1:2" s="131" customFormat="1" ht="15.4" customHeight="1">
      <c r="A117" s="133" t="s">
        <v>334</v>
      </c>
      <c r="B117" s="130">
        <v>746</v>
      </c>
    </row>
    <row r="118" spans="1:2" s="131" customFormat="1" ht="15.4" customHeight="1">
      <c r="A118" s="132" t="s">
        <v>335</v>
      </c>
      <c r="B118" s="130">
        <v>117</v>
      </c>
    </row>
    <row r="119" spans="1:2" s="131" customFormat="1" ht="15.4" customHeight="1">
      <c r="A119" s="133" t="s">
        <v>262</v>
      </c>
      <c r="B119" s="130">
        <v>82</v>
      </c>
    </row>
    <row r="120" spans="1:2" s="131" customFormat="1" ht="15.4" customHeight="1">
      <c r="A120" s="133" t="s">
        <v>336</v>
      </c>
      <c r="B120" s="130">
        <v>35</v>
      </c>
    </row>
    <row r="121" spans="1:2" s="131" customFormat="1" ht="15.4" customHeight="1">
      <c r="A121" s="132" t="s">
        <v>337</v>
      </c>
      <c r="B121" s="130">
        <v>92</v>
      </c>
    </row>
    <row r="122" spans="1:2" s="131" customFormat="1" ht="15.4" customHeight="1">
      <c r="A122" s="133" t="s">
        <v>262</v>
      </c>
      <c r="B122" s="130">
        <v>92</v>
      </c>
    </row>
    <row r="123" spans="1:2" s="131" customFormat="1" ht="15.4" customHeight="1">
      <c r="A123" s="133" t="s">
        <v>338</v>
      </c>
      <c r="B123" s="130"/>
    </row>
    <row r="124" spans="1:2" s="131" customFormat="1" ht="15.4" customHeight="1">
      <c r="A124" s="133" t="s">
        <v>339</v>
      </c>
      <c r="B124" s="130"/>
    </row>
    <row r="125" spans="1:2" s="131" customFormat="1" ht="15.4" customHeight="1">
      <c r="A125" s="133" t="s">
        <v>340</v>
      </c>
      <c r="B125" s="130"/>
    </row>
    <row r="126" spans="1:2" s="131" customFormat="1" ht="15.4" customHeight="1">
      <c r="A126" s="132" t="s">
        <v>341</v>
      </c>
      <c r="B126" s="130">
        <v>724</v>
      </c>
    </row>
    <row r="127" spans="1:2" s="131" customFormat="1" ht="15.4" customHeight="1">
      <c r="A127" s="133" t="s">
        <v>262</v>
      </c>
      <c r="B127" s="130">
        <v>554</v>
      </c>
    </row>
    <row r="128" spans="1:2" s="131" customFormat="1" ht="15.4" customHeight="1">
      <c r="A128" s="133" t="s">
        <v>263</v>
      </c>
      <c r="B128" s="130"/>
    </row>
    <row r="129" spans="1:2" s="131" customFormat="1" ht="15.4" customHeight="1">
      <c r="A129" s="133" t="s">
        <v>342</v>
      </c>
      <c r="B129" s="130">
        <v>36</v>
      </c>
    </row>
    <row r="130" spans="1:2" s="131" customFormat="1" ht="15.4" customHeight="1">
      <c r="A130" s="133" t="s">
        <v>343</v>
      </c>
      <c r="B130" s="130">
        <v>18</v>
      </c>
    </row>
    <row r="131" spans="1:2" s="131" customFormat="1" ht="15.4" customHeight="1">
      <c r="A131" s="133" t="s">
        <v>344</v>
      </c>
      <c r="B131" s="130">
        <v>116</v>
      </c>
    </row>
    <row r="132" spans="1:2" s="131" customFormat="1" ht="15.4" customHeight="1">
      <c r="A132" s="132" t="s">
        <v>345</v>
      </c>
      <c r="B132" s="130"/>
    </row>
    <row r="133" spans="1:2" s="131" customFormat="1" ht="15.4" customHeight="1">
      <c r="A133" s="133" t="s">
        <v>346</v>
      </c>
      <c r="B133" s="130"/>
    </row>
    <row r="134" spans="1:2" s="131" customFormat="1" ht="15.4" customHeight="1">
      <c r="A134" s="132" t="s">
        <v>347</v>
      </c>
      <c r="B134" s="130"/>
    </row>
    <row r="135" spans="1:2" s="131" customFormat="1" ht="15.4" customHeight="1">
      <c r="A135" s="133" t="s">
        <v>348</v>
      </c>
      <c r="B135" s="130"/>
    </row>
    <row r="136" spans="1:2" s="131" customFormat="1" ht="15.4" customHeight="1">
      <c r="A136" s="132" t="s">
        <v>349</v>
      </c>
      <c r="B136" s="130">
        <v>531</v>
      </c>
    </row>
    <row r="137" spans="1:2" s="131" customFormat="1" ht="15.4" customHeight="1">
      <c r="A137" s="133" t="s">
        <v>350</v>
      </c>
      <c r="B137" s="130">
        <v>146</v>
      </c>
    </row>
    <row r="138" spans="1:2" s="131" customFormat="1" ht="15.4" customHeight="1">
      <c r="A138" s="133" t="s">
        <v>351</v>
      </c>
      <c r="B138" s="130">
        <v>385</v>
      </c>
    </row>
    <row r="139" spans="1:2" s="131" customFormat="1" ht="15.4" customHeight="1">
      <c r="A139" s="132" t="s">
        <v>352</v>
      </c>
      <c r="B139" s="130">
        <v>27765</v>
      </c>
    </row>
    <row r="140" spans="1:2" s="131" customFormat="1" ht="15.4" customHeight="1">
      <c r="A140" s="132" t="s">
        <v>353</v>
      </c>
      <c r="B140" s="130">
        <v>366</v>
      </c>
    </row>
    <row r="141" spans="1:2" s="131" customFormat="1" ht="15.4" customHeight="1">
      <c r="A141" s="133" t="s">
        <v>262</v>
      </c>
      <c r="B141" s="130">
        <v>254</v>
      </c>
    </row>
    <row r="142" spans="1:2" s="131" customFormat="1" ht="15.4" customHeight="1">
      <c r="A142" s="133" t="s">
        <v>354</v>
      </c>
      <c r="B142" s="130">
        <v>112</v>
      </c>
    </row>
    <row r="143" spans="1:2" s="131" customFormat="1" ht="15.4" customHeight="1">
      <c r="A143" s="132" t="s">
        <v>355</v>
      </c>
      <c r="B143" s="130">
        <v>25888</v>
      </c>
    </row>
    <row r="144" spans="1:2" s="131" customFormat="1" ht="15.4" customHeight="1">
      <c r="A144" s="133" t="s">
        <v>356</v>
      </c>
      <c r="B144" s="130">
        <v>1784</v>
      </c>
    </row>
    <row r="145" spans="1:2" s="131" customFormat="1" ht="15.4" customHeight="1">
      <c r="A145" s="133" t="s">
        <v>357</v>
      </c>
      <c r="B145" s="130">
        <v>11855</v>
      </c>
    </row>
    <row r="146" spans="1:2" s="131" customFormat="1" ht="15.4" customHeight="1">
      <c r="A146" s="133" t="s">
        <v>358</v>
      </c>
      <c r="B146" s="130">
        <v>8502</v>
      </c>
    </row>
    <row r="147" spans="1:2" s="131" customFormat="1" ht="15.4" customHeight="1">
      <c r="A147" s="133" t="s">
        <v>359</v>
      </c>
      <c r="B147" s="130">
        <v>2877</v>
      </c>
    </row>
    <row r="148" spans="1:2" s="131" customFormat="1" ht="15.4" customHeight="1">
      <c r="A148" s="133" t="s">
        <v>360</v>
      </c>
      <c r="B148" s="130">
        <v>870</v>
      </c>
    </row>
    <row r="149" spans="1:2" s="131" customFormat="1" ht="15.4" customHeight="1">
      <c r="A149" s="132" t="s">
        <v>361</v>
      </c>
      <c r="B149" s="130">
        <v>1242</v>
      </c>
    </row>
    <row r="150" spans="1:2" s="131" customFormat="1" ht="15.4" customHeight="1">
      <c r="A150" s="133" t="s">
        <v>362</v>
      </c>
      <c r="B150" s="130">
        <v>7</v>
      </c>
    </row>
    <row r="151" spans="1:2" s="131" customFormat="1" ht="15.4" customHeight="1">
      <c r="A151" s="133" t="s">
        <v>363</v>
      </c>
      <c r="B151" s="130">
        <v>250</v>
      </c>
    </row>
    <row r="152" spans="1:2" s="131" customFormat="1" ht="15.4" customHeight="1">
      <c r="A152" s="133" t="s">
        <v>364</v>
      </c>
      <c r="B152" s="130">
        <v>985</v>
      </c>
    </row>
    <row r="153" spans="1:2" s="131" customFormat="1" ht="15.4" customHeight="1">
      <c r="A153" s="133" t="s">
        <v>365</v>
      </c>
      <c r="B153" s="130"/>
    </row>
    <row r="154" spans="1:2" s="131" customFormat="1" ht="15.4" customHeight="1">
      <c r="A154" s="132" t="s">
        <v>366</v>
      </c>
      <c r="B154" s="130">
        <v>264</v>
      </c>
    </row>
    <row r="155" spans="1:2" s="131" customFormat="1" ht="15.4" customHeight="1">
      <c r="A155" s="133" t="s">
        <v>367</v>
      </c>
      <c r="B155" s="130">
        <v>264</v>
      </c>
    </row>
    <row r="156" spans="1:2" s="131" customFormat="1" ht="15.4" customHeight="1">
      <c r="A156" s="132" t="s">
        <v>368</v>
      </c>
      <c r="B156" s="130"/>
    </row>
    <row r="157" spans="1:2" s="131" customFormat="1" ht="15.4" customHeight="1">
      <c r="A157" s="133" t="s">
        <v>369</v>
      </c>
      <c r="B157" s="130"/>
    </row>
    <row r="158" spans="1:2" s="131" customFormat="1" ht="15.4" customHeight="1">
      <c r="A158" s="132" t="s">
        <v>370</v>
      </c>
      <c r="B158" s="130">
        <v>5</v>
      </c>
    </row>
    <row r="159" spans="1:2" s="131" customFormat="1" ht="15.4" customHeight="1">
      <c r="A159" s="133" t="s">
        <v>371</v>
      </c>
      <c r="B159" s="130">
        <v>5</v>
      </c>
    </row>
    <row r="160" spans="1:2" s="131" customFormat="1" ht="15.4" customHeight="1">
      <c r="A160" s="132" t="s">
        <v>372</v>
      </c>
      <c r="B160" s="130">
        <v>239</v>
      </c>
    </row>
    <row r="161" spans="1:2" s="131" customFormat="1" ht="15.4" customHeight="1">
      <c r="A161" s="132" t="s">
        <v>373</v>
      </c>
      <c r="B161" s="130">
        <v>142</v>
      </c>
    </row>
    <row r="162" spans="1:2" s="131" customFormat="1" ht="15.4" customHeight="1">
      <c r="A162" s="133" t="s">
        <v>262</v>
      </c>
      <c r="B162" s="130">
        <v>137</v>
      </c>
    </row>
    <row r="163" spans="1:2" s="131" customFormat="1" ht="15.4" customHeight="1">
      <c r="A163" s="133" t="s">
        <v>336</v>
      </c>
      <c r="B163" s="130">
        <v>5</v>
      </c>
    </row>
    <row r="164" spans="1:2" s="131" customFormat="1" ht="15.4" customHeight="1">
      <c r="A164" s="132" t="s">
        <v>374</v>
      </c>
      <c r="B164" s="130"/>
    </row>
    <row r="165" spans="1:2" s="131" customFormat="1" ht="15.4" customHeight="1">
      <c r="A165" s="133" t="s">
        <v>375</v>
      </c>
      <c r="B165" s="130"/>
    </row>
    <row r="166" spans="1:2" s="131" customFormat="1" ht="15.4" customHeight="1">
      <c r="A166" s="132" t="s">
        <v>376</v>
      </c>
      <c r="B166" s="130">
        <v>51</v>
      </c>
    </row>
    <row r="167" spans="1:2" s="131" customFormat="1" ht="15.4" customHeight="1">
      <c r="A167" s="133" t="s">
        <v>377</v>
      </c>
      <c r="B167" s="130">
        <v>20</v>
      </c>
    </row>
    <row r="168" spans="1:2" s="131" customFormat="1" ht="15.4" customHeight="1">
      <c r="A168" s="133" t="s">
        <v>378</v>
      </c>
      <c r="B168" s="130">
        <v>31</v>
      </c>
    </row>
    <row r="169" spans="1:2" s="131" customFormat="1" ht="15.4" customHeight="1">
      <c r="A169" s="132" t="s">
        <v>379</v>
      </c>
      <c r="B169" s="130">
        <v>46</v>
      </c>
    </row>
    <row r="170" spans="1:2" s="131" customFormat="1" ht="15.4" customHeight="1">
      <c r="A170" s="133" t="s">
        <v>380</v>
      </c>
      <c r="B170" s="130">
        <v>46</v>
      </c>
    </row>
    <row r="171" spans="1:2" s="131" customFormat="1" ht="15.4" customHeight="1">
      <c r="A171" s="132" t="s">
        <v>381</v>
      </c>
      <c r="B171" s="130">
        <v>3756</v>
      </c>
    </row>
    <row r="172" spans="1:2" s="131" customFormat="1" ht="15.4" customHeight="1">
      <c r="A172" s="132" t="s">
        <v>382</v>
      </c>
      <c r="B172" s="130">
        <v>2610</v>
      </c>
    </row>
    <row r="173" spans="1:2" s="131" customFormat="1" ht="15.4" customHeight="1">
      <c r="A173" s="133" t="s">
        <v>262</v>
      </c>
      <c r="B173" s="130">
        <v>477</v>
      </c>
    </row>
    <row r="174" spans="1:2" s="131" customFormat="1" ht="15.4" customHeight="1">
      <c r="A174" s="133" t="s">
        <v>383</v>
      </c>
      <c r="B174" s="130">
        <v>88</v>
      </c>
    </row>
    <row r="175" spans="1:2" s="131" customFormat="1" ht="15.4" customHeight="1">
      <c r="A175" s="133" t="s">
        <v>384</v>
      </c>
      <c r="B175" s="130">
        <v>20</v>
      </c>
    </row>
    <row r="176" spans="1:2" s="131" customFormat="1" ht="15.4" customHeight="1">
      <c r="A176" s="133" t="s">
        <v>385</v>
      </c>
      <c r="B176" s="130">
        <v>5</v>
      </c>
    </row>
    <row r="177" spans="1:2" s="131" customFormat="1" ht="15.4" customHeight="1">
      <c r="A177" s="133" t="s">
        <v>386</v>
      </c>
      <c r="B177" s="130">
        <v>54</v>
      </c>
    </row>
    <row r="178" spans="1:2" s="131" customFormat="1" ht="15.4" customHeight="1">
      <c r="A178" s="133" t="s">
        <v>387</v>
      </c>
      <c r="B178" s="130">
        <v>660</v>
      </c>
    </row>
    <row r="179" spans="1:2" s="131" customFormat="1" ht="15.4" customHeight="1">
      <c r="A179" s="133" t="s">
        <v>388</v>
      </c>
      <c r="B179" s="130">
        <v>1306</v>
      </c>
    </row>
    <row r="180" spans="1:2" s="131" customFormat="1" ht="15.4" customHeight="1">
      <c r="A180" s="132" t="s">
        <v>389</v>
      </c>
      <c r="B180" s="130">
        <v>426</v>
      </c>
    </row>
    <row r="181" spans="1:2" s="131" customFormat="1" ht="15.4" customHeight="1">
      <c r="A181" s="133" t="s">
        <v>390</v>
      </c>
      <c r="B181" s="130">
        <v>426</v>
      </c>
    </row>
    <row r="182" spans="1:2" s="131" customFormat="1" ht="15.4" customHeight="1">
      <c r="A182" s="132" t="s">
        <v>391</v>
      </c>
      <c r="B182" s="130">
        <v>453</v>
      </c>
    </row>
    <row r="183" spans="1:2" s="131" customFormat="1" ht="15.4" customHeight="1">
      <c r="A183" s="133" t="s">
        <v>392</v>
      </c>
      <c r="B183" s="130">
        <v>15</v>
      </c>
    </row>
    <row r="184" spans="1:2" s="131" customFormat="1" ht="15.4" customHeight="1">
      <c r="A184" s="133" t="s">
        <v>393</v>
      </c>
      <c r="B184" s="130">
        <v>393</v>
      </c>
    </row>
    <row r="185" spans="1:2" s="131" customFormat="1" ht="15.4" customHeight="1">
      <c r="A185" s="133" t="s">
        <v>394</v>
      </c>
      <c r="B185" s="130">
        <v>10</v>
      </c>
    </row>
    <row r="186" spans="1:2" s="131" customFormat="1" ht="15.4" customHeight="1">
      <c r="A186" s="133" t="s">
        <v>395</v>
      </c>
      <c r="B186" s="130">
        <v>3</v>
      </c>
    </row>
    <row r="187" spans="1:2" s="131" customFormat="1" ht="15.4" customHeight="1">
      <c r="A187" s="133" t="s">
        <v>396</v>
      </c>
      <c r="B187" s="130">
        <v>32</v>
      </c>
    </row>
    <row r="188" spans="1:2" s="131" customFormat="1" ht="15.4" customHeight="1">
      <c r="A188" s="132" t="s">
        <v>397</v>
      </c>
      <c r="B188" s="130">
        <v>267</v>
      </c>
    </row>
    <row r="189" spans="1:2" s="131" customFormat="1" ht="15.4" customHeight="1">
      <c r="A189" s="133" t="s">
        <v>398</v>
      </c>
      <c r="B189" s="130">
        <v>1</v>
      </c>
    </row>
    <row r="190" spans="1:2" s="131" customFormat="1" ht="15.4" customHeight="1">
      <c r="A190" s="133" t="s">
        <v>399</v>
      </c>
      <c r="B190" s="130">
        <v>80</v>
      </c>
    </row>
    <row r="191" spans="1:2" s="131" customFormat="1" ht="15.4" customHeight="1">
      <c r="A191" s="133" t="s">
        <v>400</v>
      </c>
      <c r="B191" s="130">
        <v>136</v>
      </c>
    </row>
    <row r="192" spans="1:2" s="131" customFormat="1" ht="15.4" customHeight="1">
      <c r="A192" s="133" t="s">
        <v>401</v>
      </c>
      <c r="B192" s="130">
        <v>50</v>
      </c>
    </row>
    <row r="193" spans="1:2" s="131" customFormat="1" ht="15.4" customHeight="1">
      <c r="A193" s="132" t="s">
        <v>402</v>
      </c>
      <c r="B193" s="130"/>
    </row>
    <row r="194" spans="1:2" s="131" customFormat="1" ht="15.4" customHeight="1">
      <c r="A194" s="133" t="s">
        <v>403</v>
      </c>
      <c r="B194" s="130"/>
    </row>
    <row r="195" spans="1:2" s="131" customFormat="1" ht="15.4" customHeight="1">
      <c r="A195" s="132" t="s">
        <v>404</v>
      </c>
      <c r="B195" s="130">
        <v>31525</v>
      </c>
    </row>
    <row r="196" spans="1:2" s="131" customFormat="1" ht="15.4" customHeight="1">
      <c r="A196" s="132" t="s">
        <v>405</v>
      </c>
      <c r="B196" s="130">
        <v>452</v>
      </c>
    </row>
    <row r="197" spans="1:2" s="131" customFormat="1" ht="15.4" customHeight="1">
      <c r="A197" s="133" t="s">
        <v>406</v>
      </c>
      <c r="B197" s="130">
        <v>35</v>
      </c>
    </row>
    <row r="198" spans="1:2" s="131" customFormat="1" ht="15.4" customHeight="1">
      <c r="A198" s="133" t="s">
        <v>407</v>
      </c>
      <c r="B198" s="130">
        <v>5</v>
      </c>
    </row>
    <row r="199" spans="1:2" s="131" customFormat="1" ht="15.4" customHeight="1">
      <c r="A199" s="133" t="s">
        <v>408</v>
      </c>
      <c r="B199" s="130">
        <v>412</v>
      </c>
    </row>
    <row r="200" spans="1:2" s="131" customFormat="1" ht="15.4" customHeight="1">
      <c r="A200" s="132" t="s">
        <v>409</v>
      </c>
      <c r="B200" s="130">
        <v>3197</v>
      </c>
    </row>
    <row r="201" spans="1:2" s="131" customFormat="1" ht="15.4" customHeight="1">
      <c r="A201" s="133" t="s">
        <v>262</v>
      </c>
      <c r="B201" s="130">
        <v>357</v>
      </c>
    </row>
    <row r="202" spans="1:2" s="131" customFormat="1" ht="15.4" customHeight="1">
      <c r="A202" s="133" t="s">
        <v>336</v>
      </c>
      <c r="B202" s="130">
        <v>2</v>
      </c>
    </row>
    <row r="203" spans="1:2" s="131" customFormat="1" ht="15.4" customHeight="1">
      <c r="A203" s="133" t="s">
        <v>410</v>
      </c>
      <c r="B203" s="130">
        <v>1066</v>
      </c>
    </row>
    <row r="204" spans="1:2" s="131" customFormat="1" ht="15.4" customHeight="1">
      <c r="A204" s="133" t="s">
        <v>411</v>
      </c>
      <c r="B204" s="130">
        <v>140</v>
      </c>
    </row>
    <row r="205" spans="1:2" s="131" customFormat="1" ht="15.4" customHeight="1">
      <c r="A205" s="133" t="s">
        <v>412</v>
      </c>
      <c r="B205" s="130">
        <v>141</v>
      </c>
    </row>
    <row r="206" spans="1:2" s="131" customFormat="1" ht="15.4" customHeight="1">
      <c r="A206" s="133" t="s">
        <v>413</v>
      </c>
      <c r="B206" s="130">
        <v>1491</v>
      </c>
    </row>
    <row r="207" spans="1:2" s="131" customFormat="1" ht="15.4" customHeight="1">
      <c r="A207" s="132" t="s">
        <v>414</v>
      </c>
      <c r="B207" s="130">
        <v>11777</v>
      </c>
    </row>
    <row r="208" spans="1:2" s="131" customFormat="1" ht="15.4" customHeight="1">
      <c r="A208" s="133" t="s">
        <v>415</v>
      </c>
      <c r="B208" s="130">
        <v>6101</v>
      </c>
    </row>
    <row r="209" spans="1:2" s="131" customFormat="1" ht="15.4" customHeight="1">
      <c r="A209" s="133" t="s">
        <v>416</v>
      </c>
      <c r="B209" s="130">
        <v>5676</v>
      </c>
    </row>
    <row r="210" spans="1:2" s="131" customFormat="1" ht="15.4" customHeight="1">
      <c r="A210" s="132" t="s">
        <v>417</v>
      </c>
      <c r="B210" s="130">
        <v>1300</v>
      </c>
    </row>
    <row r="211" spans="1:2" s="131" customFormat="1" ht="15.4" customHeight="1">
      <c r="A211" s="133" t="s">
        <v>418</v>
      </c>
      <c r="B211" s="130">
        <v>1300</v>
      </c>
    </row>
    <row r="212" spans="1:2" s="131" customFormat="1" ht="15.4" customHeight="1">
      <c r="A212" s="132" t="s">
        <v>419</v>
      </c>
      <c r="B212" s="130">
        <v>1859</v>
      </c>
    </row>
    <row r="213" spans="1:2" s="131" customFormat="1" ht="15.4" customHeight="1">
      <c r="A213" s="133" t="s">
        <v>420</v>
      </c>
      <c r="B213" s="130"/>
    </row>
    <row r="214" spans="1:2" s="131" customFormat="1" ht="15.4" customHeight="1">
      <c r="A214" s="133" t="s">
        <v>421</v>
      </c>
      <c r="B214" s="130">
        <v>360</v>
      </c>
    </row>
    <row r="215" spans="1:2" s="131" customFormat="1" ht="15.4" customHeight="1">
      <c r="A215" s="133" t="s">
        <v>422</v>
      </c>
      <c r="B215" s="130">
        <v>320</v>
      </c>
    </row>
    <row r="216" spans="1:2" s="131" customFormat="1" ht="15.4" customHeight="1">
      <c r="A216" s="133" t="s">
        <v>423</v>
      </c>
      <c r="B216" s="130">
        <v>1179</v>
      </c>
    </row>
    <row r="217" spans="1:2" s="131" customFormat="1" ht="15.4" customHeight="1">
      <c r="A217" s="132" t="s">
        <v>424</v>
      </c>
      <c r="B217" s="130">
        <v>179</v>
      </c>
    </row>
    <row r="218" spans="1:2" s="131" customFormat="1" ht="15.4" customHeight="1">
      <c r="A218" s="133" t="s">
        <v>425</v>
      </c>
      <c r="B218" s="130">
        <v>131</v>
      </c>
    </row>
    <row r="219" spans="1:2" s="131" customFormat="1" ht="15.4" customHeight="1">
      <c r="A219" s="133" t="s">
        <v>426</v>
      </c>
      <c r="B219" s="130">
        <v>46</v>
      </c>
    </row>
    <row r="220" spans="1:2" s="131" customFormat="1" ht="15.4" customHeight="1">
      <c r="A220" s="133" t="s">
        <v>427</v>
      </c>
      <c r="B220" s="130">
        <v>2</v>
      </c>
    </row>
    <row r="221" spans="1:2" s="131" customFormat="1" ht="15.4" customHeight="1">
      <c r="A221" s="132" t="s">
        <v>428</v>
      </c>
      <c r="B221" s="130">
        <v>205</v>
      </c>
    </row>
    <row r="222" spans="1:2" s="131" customFormat="1" ht="15.4" customHeight="1">
      <c r="A222" s="133" t="s">
        <v>429</v>
      </c>
      <c r="B222" s="130">
        <v>144</v>
      </c>
    </row>
    <row r="223" spans="1:2" s="131" customFormat="1" ht="15.4" customHeight="1">
      <c r="A223" s="133" t="s">
        <v>430</v>
      </c>
      <c r="B223" s="130">
        <v>10</v>
      </c>
    </row>
    <row r="224" spans="1:2" s="131" customFormat="1" ht="15.4" customHeight="1">
      <c r="A224" s="133" t="s">
        <v>431</v>
      </c>
      <c r="B224" s="130">
        <v>42</v>
      </c>
    </row>
    <row r="225" spans="1:2" s="131" customFormat="1" ht="15.4" customHeight="1">
      <c r="A225" s="133" t="s">
        <v>432</v>
      </c>
      <c r="B225" s="130">
        <v>9</v>
      </c>
    </row>
    <row r="226" spans="1:2" s="131" customFormat="1" ht="15.4" customHeight="1">
      <c r="A226" s="132" t="s">
        <v>433</v>
      </c>
      <c r="B226" s="130">
        <v>1094</v>
      </c>
    </row>
    <row r="227" spans="1:2" s="131" customFormat="1" ht="15.4" customHeight="1">
      <c r="A227" s="133" t="s">
        <v>262</v>
      </c>
      <c r="B227" s="130">
        <v>71</v>
      </c>
    </row>
    <row r="228" spans="1:2" s="131" customFormat="1" ht="15.4" customHeight="1">
      <c r="A228" s="133" t="s">
        <v>434</v>
      </c>
      <c r="B228" s="130"/>
    </row>
    <row r="229" spans="1:2" s="131" customFormat="1" ht="15.4" customHeight="1">
      <c r="A229" s="133" t="s">
        <v>435</v>
      </c>
      <c r="B229" s="130">
        <v>161</v>
      </c>
    </row>
    <row r="230" spans="1:2" s="131" customFormat="1" ht="15.4" customHeight="1">
      <c r="A230" s="133" t="s">
        <v>436</v>
      </c>
      <c r="B230" s="130">
        <v>586</v>
      </c>
    </row>
    <row r="231" spans="1:2" s="131" customFormat="1" ht="15.4" customHeight="1">
      <c r="A231" s="133" t="s">
        <v>437</v>
      </c>
      <c r="B231" s="130">
        <v>276</v>
      </c>
    </row>
    <row r="232" spans="1:2" s="131" customFormat="1" ht="15.4" customHeight="1">
      <c r="A232" s="132" t="s">
        <v>438</v>
      </c>
      <c r="B232" s="130">
        <v>300</v>
      </c>
    </row>
    <row r="233" spans="1:2" s="131" customFormat="1" ht="15.4" customHeight="1">
      <c r="A233" s="133" t="s">
        <v>439</v>
      </c>
      <c r="B233" s="130"/>
    </row>
    <row r="234" spans="1:2" s="131" customFormat="1" ht="15.4" customHeight="1">
      <c r="A234" s="133" t="s">
        <v>440</v>
      </c>
      <c r="B234" s="130"/>
    </row>
    <row r="235" spans="1:2" s="131" customFormat="1" ht="15.4" customHeight="1">
      <c r="A235" s="133" t="s">
        <v>441</v>
      </c>
      <c r="B235" s="130">
        <v>300</v>
      </c>
    </row>
    <row r="236" spans="1:2" s="131" customFormat="1" ht="15.4" customHeight="1">
      <c r="A236" s="132" t="s">
        <v>442</v>
      </c>
      <c r="B236" s="130">
        <v>84</v>
      </c>
    </row>
    <row r="237" spans="1:2" s="131" customFormat="1" ht="15.4" customHeight="1">
      <c r="A237" s="133" t="s">
        <v>262</v>
      </c>
      <c r="B237" s="130">
        <v>84</v>
      </c>
    </row>
    <row r="238" spans="1:2" s="131" customFormat="1" ht="15.4" customHeight="1">
      <c r="A238" s="132" t="s">
        <v>443</v>
      </c>
      <c r="B238" s="130">
        <v>3576</v>
      </c>
    </row>
    <row r="239" spans="1:2" s="131" customFormat="1" ht="15.4" customHeight="1">
      <c r="A239" s="133" t="s">
        <v>444</v>
      </c>
      <c r="B239" s="130">
        <v>1360</v>
      </c>
    </row>
    <row r="240" spans="1:2" s="131" customFormat="1" ht="15.4" customHeight="1">
      <c r="A240" s="133" t="s">
        <v>445</v>
      </c>
      <c r="B240" s="130">
        <v>2216</v>
      </c>
    </row>
    <row r="241" spans="1:2" s="131" customFormat="1" ht="15.4" customHeight="1">
      <c r="A241" s="132" t="s">
        <v>446</v>
      </c>
      <c r="B241" s="130">
        <v>200</v>
      </c>
    </row>
    <row r="242" spans="1:2" s="131" customFormat="1" ht="15.4" customHeight="1">
      <c r="A242" s="133" t="s">
        <v>447</v>
      </c>
      <c r="B242" s="130">
        <v>200</v>
      </c>
    </row>
    <row r="243" spans="1:2" s="131" customFormat="1" ht="15.4" customHeight="1">
      <c r="A243" s="133" t="s">
        <v>448</v>
      </c>
      <c r="B243" s="130"/>
    </row>
    <row r="244" spans="1:2" s="131" customFormat="1" ht="15.4" customHeight="1">
      <c r="A244" s="132" t="s">
        <v>449</v>
      </c>
      <c r="B244" s="130">
        <v>2144</v>
      </c>
    </row>
    <row r="245" spans="1:2" s="131" customFormat="1" ht="15.4" customHeight="1">
      <c r="A245" s="133" t="s">
        <v>450</v>
      </c>
      <c r="B245" s="130">
        <v>8</v>
      </c>
    </row>
    <row r="246" spans="1:2" s="131" customFormat="1" ht="15.4" customHeight="1">
      <c r="A246" s="133" t="s">
        <v>451</v>
      </c>
      <c r="B246" s="130">
        <v>2136</v>
      </c>
    </row>
    <row r="247" spans="1:2" s="131" customFormat="1" ht="15.4" customHeight="1">
      <c r="A247" s="132" t="s">
        <v>452</v>
      </c>
      <c r="B247" s="130">
        <v>10</v>
      </c>
    </row>
    <row r="248" spans="1:2" s="131" customFormat="1" ht="15.4" customHeight="1">
      <c r="A248" s="133" t="s">
        <v>453</v>
      </c>
      <c r="B248" s="130">
        <v>10</v>
      </c>
    </row>
    <row r="249" spans="1:2" s="131" customFormat="1" ht="15.4" customHeight="1">
      <c r="A249" s="132" t="s">
        <v>454</v>
      </c>
      <c r="B249" s="130">
        <v>4221</v>
      </c>
    </row>
    <row r="250" spans="1:2" s="131" customFormat="1" ht="15.4" customHeight="1">
      <c r="A250" s="133" t="s">
        <v>455</v>
      </c>
      <c r="B250" s="130">
        <v>4221</v>
      </c>
    </row>
    <row r="251" spans="1:2" s="131" customFormat="1" ht="15.4" customHeight="1">
      <c r="A251" s="133" t="s">
        <v>456</v>
      </c>
      <c r="B251" s="130"/>
    </row>
    <row r="252" spans="1:2" s="131" customFormat="1" ht="15.4" customHeight="1">
      <c r="A252" s="132" t="s">
        <v>457</v>
      </c>
      <c r="B252" s="130">
        <v>176</v>
      </c>
    </row>
    <row r="253" spans="1:2" s="131" customFormat="1" ht="15.4" customHeight="1">
      <c r="A253" s="133" t="s">
        <v>458</v>
      </c>
      <c r="B253" s="130">
        <v>132</v>
      </c>
    </row>
    <row r="254" spans="1:2" s="131" customFormat="1" ht="15.4" customHeight="1">
      <c r="A254" s="133" t="s">
        <v>459</v>
      </c>
      <c r="B254" s="130">
        <v>44</v>
      </c>
    </row>
    <row r="255" spans="1:2" s="131" customFormat="1" ht="15.4" customHeight="1">
      <c r="A255" s="133" t="s">
        <v>460</v>
      </c>
      <c r="B255" s="130"/>
    </row>
    <row r="256" spans="1:2" s="131" customFormat="1" ht="15.4" customHeight="1">
      <c r="A256" s="132" t="s">
        <v>461</v>
      </c>
      <c r="B256" s="130">
        <v>751</v>
      </c>
    </row>
    <row r="257" spans="1:2" s="131" customFormat="1" ht="15.4" customHeight="1">
      <c r="A257" s="133" t="s">
        <v>462</v>
      </c>
      <c r="B257" s="130">
        <v>751</v>
      </c>
    </row>
    <row r="258" spans="1:2" s="131" customFormat="1" ht="15.4" customHeight="1">
      <c r="A258" s="132" t="s">
        <v>463</v>
      </c>
      <c r="B258" s="130">
        <v>27149</v>
      </c>
    </row>
    <row r="259" spans="1:2" s="131" customFormat="1" ht="15.4" customHeight="1">
      <c r="A259" s="132" t="s">
        <v>464</v>
      </c>
      <c r="B259" s="130">
        <v>700</v>
      </c>
    </row>
    <row r="260" spans="1:2" s="131" customFormat="1" ht="15.4" customHeight="1">
      <c r="A260" s="133" t="s">
        <v>262</v>
      </c>
      <c r="B260" s="130">
        <v>555</v>
      </c>
    </row>
    <row r="261" spans="1:2" s="131" customFormat="1" ht="15.4" customHeight="1">
      <c r="A261" s="133" t="s">
        <v>465</v>
      </c>
      <c r="B261" s="130">
        <v>145</v>
      </c>
    </row>
    <row r="262" spans="1:2" s="131" customFormat="1" ht="15.4" customHeight="1">
      <c r="A262" s="132" t="s">
        <v>466</v>
      </c>
      <c r="B262" s="130">
        <v>3402</v>
      </c>
    </row>
    <row r="263" spans="1:2" s="131" customFormat="1" ht="15.4" customHeight="1">
      <c r="A263" s="133" t="s">
        <v>467</v>
      </c>
      <c r="B263" s="130">
        <v>2240</v>
      </c>
    </row>
    <row r="264" spans="1:2" s="131" customFormat="1" ht="15.4" customHeight="1">
      <c r="A264" s="133" t="s">
        <v>468</v>
      </c>
      <c r="B264" s="130">
        <v>742</v>
      </c>
    </row>
    <row r="265" spans="1:2" s="131" customFormat="1" ht="15.4" customHeight="1">
      <c r="A265" s="133" t="s">
        <v>469</v>
      </c>
      <c r="B265" s="130">
        <v>100</v>
      </c>
    </row>
    <row r="266" spans="1:2" s="131" customFormat="1" ht="15.4" customHeight="1">
      <c r="A266" s="133" t="s">
        <v>470</v>
      </c>
      <c r="B266" s="130">
        <v>320</v>
      </c>
    </row>
    <row r="267" spans="1:2" s="131" customFormat="1" ht="15.4" customHeight="1">
      <c r="A267" s="132" t="s">
        <v>471</v>
      </c>
      <c r="B267" s="130">
        <v>2033</v>
      </c>
    </row>
    <row r="268" spans="1:2" s="131" customFormat="1" ht="15.4" customHeight="1">
      <c r="A268" s="133" t="s">
        <v>472</v>
      </c>
      <c r="B268" s="130">
        <v>1671</v>
      </c>
    </row>
    <row r="269" spans="1:2" s="131" customFormat="1" ht="15.4" customHeight="1">
      <c r="A269" s="133" t="s">
        <v>473</v>
      </c>
      <c r="B269" s="130">
        <v>362</v>
      </c>
    </row>
    <row r="270" spans="1:2" s="131" customFormat="1" ht="15.4" customHeight="1">
      <c r="A270" s="132" t="s">
        <v>474</v>
      </c>
      <c r="B270" s="130">
        <v>2367</v>
      </c>
    </row>
    <row r="271" spans="1:2" s="131" customFormat="1" ht="15.4" customHeight="1">
      <c r="A271" s="133" t="s">
        <v>475</v>
      </c>
      <c r="B271" s="130">
        <v>472</v>
      </c>
    </row>
    <row r="272" spans="1:2" s="131" customFormat="1" ht="15.4" customHeight="1">
      <c r="A272" s="133" t="s">
        <v>476</v>
      </c>
      <c r="B272" s="130">
        <v>115</v>
      </c>
    </row>
    <row r="273" spans="1:2" s="131" customFormat="1" ht="15.4" customHeight="1">
      <c r="A273" s="133" t="s">
        <v>477</v>
      </c>
      <c r="B273" s="130">
        <v>419</v>
      </c>
    </row>
    <row r="274" spans="1:2" s="131" customFormat="1" ht="15.4" customHeight="1">
      <c r="A274" s="133" t="s">
        <v>478</v>
      </c>
      <c r="B274" s="130">
        <v>1115</v>
      </c>
    </row>
    <row r="275" spans="1:2" s="131" customFormat="1" ht="15.4" customHeight="1">
      <c r="A275" s="133" t="s">
        <v>479</v>
      </c>
      <c r="B275" s="130">
        <v>136</v>
      </c>
    </row>
    <row r="276" spans="1:2" s="131" customFormat="1" ht="15.4" customHeight="1">
      <c r="A276" s="133" t="s">
        <v>480</v>
      </c>
      <c r="B276" s="130">
        <v>28</v>
      </c>
    </row>
    <row r="277" spans="1:2" s="131" customFormat="1" ht="15.4" customHeight="1">
      <c r="A277" s="133" t="s">
        <v>481</v>
      </c>
      <c r="B277" s="130">
        <v>82</v>
      </c>
    </row>
    <row r="278" spans="1:2" s="131" customFormat="1" ht="15.4" customHeight="1">
      <c r="A278" s="132" t="s">
        <v>482</v>
      </c>
      <c r="B278" s="130">
        <v>40</v>
      </c>
    </row>
    <row r="279" spans="1:2" s="131" customFormat="1" ht="15.4" customHeight="1">
      <c r="A279" s="133" t="s">
        <v>483</v>
      </c>
      <c r="B279" s="130">
        <v>40</v>
      </c>
    </row>
    <row r="280" spans="1:2" s="131" customFormat="1" ht="15.4" customHeight="1">
      <c r="A280" s="132" t="s">
        <v>484</v>
      </c>
      <c r="B280" s="130">
        <v>1847</v>
      </c>
    </row>
    <row r="281" spans="1:2" s="131" customFormat="1" ht="15.4" customHeight="1">
      <c r="A281" s="133" t="s">
        <v>485</v>
      </c>
      <c r="B281" s="130">
        <v>950</v>
      </c>
    </row>
    <row r="282" spans="1:2" s="131" customFormat="1" ht="15.4" customHeight="1">
      <c r="A282" s="133" t="s">
        <v>486</v>
      </c>
      <c r="B282" s="130">
        <v>783</v>
      </c>
    </row>
    <row r="283" spans="1:2" s="131" customFormat="1" ht="15.4" customHeight="1">
      <c r="A283" s="133" t="s">
        <v>487</v>
      </c>
      <c r="B283" s="130">
        <v>114</v>
      </c>
    </row>
    <row r="284" spans="1:2" s="131" customFormat="1" ht="15.4" customHeight="1">
      <c r="A284" s="132" t="s">
        <v>488</v>
      </c>
      <c r="B284" s="130">
        <v>463</v>
      </c>
    </row>
    <row r="285" spans="1:2" s="131" customFormat="1" ht="15.4" customHeight="1">
      <c r="A285" s="133" t="s">
        <v>262</v>
      </c>
      <c r="B285" s="130">
        <v>89</v>
      </c>
    </row>
    <row r="286" spans="1:2" s="131" customFormat="1" ht="15.4" customHeight="1">
      <c r="A286" s="133" t="s">
        <v>489</v>
      </c>
      <c r="B286" s="130"/>
    </row>
    <row r="287" spans="1:2" s="131" customFormat="1" ht="15.4" customHeight="1">
      <c r="A287" s="133" t="s">
        <v>490</v>
      </c>
      <c r="B287" s="130">
        <v>88</v>
      </c>
    </row>
    <row r="288" spans="1:2" s="131" customFormat="1" ht="15.4" customHeight="1">
      <c r="A288" s="133" t="s">
        <v>491</v>
      </c>
      <c r="B288" s="130">
        <v>286</v>
      </c>
    </row>
    <row r="289" spans="1:2" s="131" customFormat="1" ht="15.4" customHeight="1">
      <c r="A289" s="132" t="s">
        <v>492</v>
      </c>
      <c r="B289" s="130">
        <v>9964</v>
      </c>
    </row>
    <row r="290" spans="1:2" s="131" customFormat="1" ht="15.4" customHeight="1">
      <c r="A290" s="133" t="s">
        <v>493</v>
      </c>
      <c r="B290" s="130">
        <v>1769</v>
      </c>
    </row>
    <row r="291" spans="1:2" s="131" customFormat="1" ht="15.4" customHeight="1">
      <c r="A291" s="133" t="s">
        <v>494</v>
      </c>
      <c r="B291" s="130">
        <v>7290</v>
      </c>
    </row>
    <row r="292" spans="1:2" s="131" customFormat="1" ht="15.4" customHeight="1">
      <c r="A292" s="133" t="s">
        <v>495</v>
      </c>
      <c r="B292" s="130">
        <v>905</v>
      </c>
    </row>
    <row r="293" spans="1:2" s="131" customFormat="1" ht="15.4" customHeight="1">
      <c r="A293" s="132" t="s">
        <v>496</v>
      </c>
      <c r="B293" s="130">
        <v>1257</v>
      </c>
    </row>
    <row r="294" spans="1:2" s="131" customFormat="1" ht="15.4" customHeight="1">
      <c r="A294" s="133" t="s">
        <v>497</v>
      </c>
      <c r="B294" s="130">
        <v>744</v>
      </c>
    </row>
    <row r="295" spans="1:2" s="131" customFormat="1" ht="15.4" customHeight="1">
      <c r="A295" s="133" t="s">
        <v>498</v>
      </c>
      <c r="B295" s="130">
        <v>513</v>
      </c>
    </row>
    <row r="296" spans="1:2" s="131" customFormat="1" ht="15.4" customHeight="1">
      <c r="A296" s="132" t="s">
        <v>499</v>
      </c>
      <c r="B296" s="130">
        <v>70</v>
      </c>
    </row>
    <row r="297" spans="1:2" s="131" customFormat="1" ht="15.4" customHeight="1">
      <c r="A297" s="133" t="s">
        <v>500</v>
      </c>
      <c r="B297" s="130">
        <v>70</v>
      </c>
    </row>
    <row r="298" spans="1:2" s="131" customFormat="1" ht="15.4" customHeight="1">
      <c r="A298" s="132" t="s">
        <v>501</v>
      </c>
      <c r="B298" s="130">
        <v>5006</v>
      </c>
    </row>
    <row r="299" spans="1:2" s="131" customFormat="1" ht="15.4" customHeight="1">
      <c r="A299" s="133" t="s">
        <v>502</v>
      </c>
      <c r="B299" s="130">
        <v>5006</v>
      </c>
    </row>
    <row r="300" spans="1:2" s="131" customFormat="1" ht="15.4" customHeight="1">
      <c r="A300" s="132" t="s">
        <v>503</v>
      </c>
      <c r="B300" s="130">
        <v>13063</v>
      </c>
    </row>
    <row r="301" spans="1:2" s="131" customFormat="1" ht="15.4" customHeight="1">
      <c r="A301" s="132" t="s">
        <v>504</v>
      </c>
      <c r="B301" s="130">
        <v>511</v>
      </c>
    </row>
    <row r="302" spans="1:2" s="131" customFormat="1" ht="15.4" customHeight="1">
      <c r="A302" s="133" t="s">
        <v>262</v>
      </c>
      <c r="B302" s="130">
        <v>346</v>
      </c>
    </row>
    <row r="303" spans="1:2" s="131" customFormat="1" ht="15.4" customHeight="1">
      <c r="A303" s="133" t="s">
        <v>336</v>
      </c>
      <c r="B303" s="130">
        <v>20</v>
      </c>
    </row>
    <row r="304" spans="1:2" s="131" customFormat="1" ht="15.4" customHeight="1">
      <c r="A304" s="133" t="s">
        <v>505</v>
      </c>
      <c r="B304" s="130">
        <v>108</v>
      </c>
    </row>
    <row r="305" spans="1:2" s="131" customFormat="1" ht="15.4" customHeight="1">
      <c r="A305" s="133" t="s">
        <v>506</v>
      </c>
      <c r="B305" s="130">
        <v>37</v>
      </c>
    </row>
    <row r="306" spans="1:2" s="131" customFormat="1" ht="15.4" customHeight="1">
      <c r="A306" s="132" t="s">
        <v>507</v>
      </c>
      <c r="B306" s="130">
        <v>150</v>
      </c>
    </row>
    <row r="307" spans="1:2" s="131" customFormat="1" ht="15.4" customHeight="1">
      <c r="A307" s="133" t="s">
        <v>508</v>
      </c>
      <c r="B307" s="130">
        <v>150</v>
      </c>
    </row>
    <row r="308" spans="1:2" s="131" customFormat="1" ht="15.4" customHeight="1">
      <c r="A308" s="132" t="s">
        <v>509</v>
      </c>
      <c r="B308" s="130">
        <v>3775</v>
      </c>
    </row>
    <row r="309" spans="1:2" s="131" customFormat="1" ht="15.4" customHeight="1">
      <c r="A309" s="133" t="s">
        <v>510</v>
      </c>
      <c r="B309" s="130">
        <v>148</v>
      </c>
    </row>
    <row r="310" spans="1:2" s="131" customFormat="1" ht="15.4" customHeight="1">
      <c r="A310" s="133" t="s">
        <v>511</v>
      </c>
      <c r="B310" s="130">
        <v>3086</v>
      </c>
    </row>
    <row r="311" spans="1:2" s="131" customFormat="1" ht="15.4" customHeight="1">
      <c r="A311" s="133" t="s">
        <v>512</v>
      </c>
      <c r="B311" s="130">
        <v>427</v>
      </c>
    </row>
    <row r="312" spans="1:2" s="131" customFormat="1" ht="15.4" customHeight="1">
      <c r="A312" s="133" t="s">
        <v>513</v>
      </c>
      <c r="B312" s="130">
        <v>114</v>
      </c>
    </row>
    <row r="313" spans="1:2" s="131" customFormat="1" ht="15.4" customHeight="1">
      <c r="A313" s="132" t="s">
        <v>514</v>
      </c>
      <c r="B313" s="130">
        <v>3504</v>
      </c>
    </row>
    <row r="314" spans="1:2" s="131" customFormat="1" ht="15.4" customHeight="1">
      <c r="A314" s="132" t="s">
        <v>515</v>
      </c>
      <c r="B314" s="130">
        <v>478</v>
      </c>
    </row>
    <row r="315" spans="1:2" s="131" customFormat="1" ht="15.4" customHeight="1">
      <c r="A315" s="133" t="s">
        <v>516</v>
      </c>
      <c r="B315" s="130">
        <v>3016</v>
      </c>
    </row>
    <row r="316" spans="1:2" s="131" customFormat="1" ht="15.4" customHeight="1">
      <c r="A316" s="133" t="s">
        <v>517</v>
      </c>
      <c r="B316" s="130">
        <v>10</v>
      </c>
    </row>
    <row r="317" spans="1:2" s="131" customFormat="1" ht="15.4" customHeight="1">
      <c r="A317" s="132" t="s">
        <v>518</v>
      </c>
      <c r="B317" s="130">
        <v>1966</v>
      </c>
    </row>
    <row r="318" spans="1:2" s="131" customFormat="1" ht="15.4" customHeight="1">
      <c r="A318" s="133" t="s">
        <v>519</v>
      </c>
      <c r="B318" s="130">
        <v>100</v>
      </c>
    </row>
    <row r="319" spans="1:2" s="131" customFormat="1" ht="15.4" customHeight="1">
      <c r="A319" s="133" t="s">
        <v>520</v>
      </c>
      <c r="B319" s="130">
        <v>42</v>
      </c>
    </row>
    <row r="320" spans="1:2" s="131" customFormat="1" ht="15.4" customHeight="1">
      <c r="A320" s="133" t="s">
        <v>521</v>
      </c>
      <c r="B320" s="130">
        <v>1824</v>
      </c>
    </row>
    <row r="321" spans="1:2" s="131" customFormat="1" ht="15.4" customHeight="1">
      <c r="A321" s="132" t="s">
        <v>522</v>
      </c>
      <c r="B321" s="130">
        <v>2940</v>
      </c>
    </row>
    <row r="322" spans="1:2" s="131" customFormat="1" ht="15.4" customHeight="1">
      <c r="A322" s="133" t="s">
        <v>523</v>
      </c>
      <c r="B322" s="130">
        <v>2330</v>
      </c>
    </row>
    <row r="323" spans="1:2" s="131" customFormat="1" ht="15.4" customHeight="1">
      <c r="A323" s="133" t="s">
        <v>524</v>
      </c>
      <c r="B323" s="130">
        <v>288</v>
      </c>
    </row>
    <row r="324" spans="1:2" s="131" customFormat="1" ht="15.4" customHeight="1">
      <c r="A324" s="133" t="s">
        <v>525</v>
      </c>
      <c r="B324" s="130">
        <v>322</v>
      </c>
    </row>
    <row r="325" spans="1:2" s="131" customFormat="1" ht="15.4" customHeight="1">
      <c r="A325" s="132" t="s">
        <v>526</v>
      </c>
      <c r="B325" s="130">
        <v>174</v>
      </c>
    </row>
    <row r="326" spans="1:2" s="131" customFormat="1" ht="15.4" customHeight="1">
      <c r="A326" s="133" t="s">
        <v>527</v>
      </c>
      <c r="B326" s="130">
        <v>155</v>
      </c>
    </row>
    <row r="327" spans="1:2" s="131" customFormat="1" ht="15.4" customHeight="1">
      <c r="A327" s="133" t="s">
        <v>528</v>
      </c>
      <c r="B327" s="130">
        <v>19</v>
      </c>
    </row>
    <row r="328" spans="1:2" s="131" customFormat="1" ht="15.4" customHeight="1">
      <c r="A328" s="132" t="s">
        <v>529</v>
      </c>
      <c r="B328" s="130">
        <v>43</v>
      </c>
    </row>
    <row r="329" spans="1:2" s="131" customFormat="1" ht="15.4" customHeight="1">
      <c r="A329" s="133" t="s">
        <v>530</v>
      </c>
      <c r="B329" s="130">
        <v>43</v>
      </c>
    </row>
    <row r="330" spans="1:2" s="131" customFormat="1" ht="15.4" customHeight="1">
      <c r="A330" s="132" t="s">
        <v>531</v>
      </c>
      <c r="B330" s="130">
        <v>14157</v>
      </c>
    </row>
    <row r="331" spans="1:2" s="131" customFormat="1" ht="15.4" customHeight="1">
      <c r="A331" s="132" t="s">
        <v>532</v>
      </c>
      <c r="B331" s="130">
        <v>891</v>
      </c>
    </row>
    <row r="332" spans="1:2" s="131" customFormat="1" ht="15.4" customHeight="1">
      <c r="A332" s="133" t="s">
        <v>262</v>
      </c>
      <c r="B332" s="130">
        <v>856</v>
      </c>
    </row>
    <row r="333" spans="1:2" s="131" customFormat="1" ht="15.4" customHeight="1">
      <c r="A333" s="133" t="s">
        <v>533</v>
      </c>
      <c r="B333" s="130">
        <v>35</v>
      </c>
    </row>
    <row r="334" spans="1:2" s="131" customFormat="1" ht="15.4" customHeight="1">
      <c r="A334" s="132" t="s">
        <v>534</v>
      </c>
      <c r="B334" s="130">
        <v>10</v>
      </c>
    </row>
    <row r="335" spans="1:2" s="131" customFormat="1" ht="15.4" customHeight="1">
      <c r="A335" s="133" t="s">
        <v>535</v>
      </c>
      <c r="B335" s="130">
        <v>10</v>
      </c>
    </row>
    <row r="336" spans="1:2" s="131" customFormat="1" ht="15.4" customHeight="1">
      <c r="A336" s="132" t="s">
        <v>536</v>
      </c>
      <c r="B336" s="130">
        <v>12593</v>
      </c>
    </row>
    <row r="337" spans="1:2" s="131" customFormat="1" ht="15.4" customHeight="1">
      <c r="A337" s="133" t="s">
        <v>537</v>
      </c>
      <c r="B337" s="130">
        <v>12307</v>
      </c>
    </row>
    <row r="338" spans="1:2" s="131" customFormat="1" ht="15.4" customHeight="1">
      <c r="A338" s="133" t="s">
        <v>538</v>
      </c>
      <c r="B338" s="130">
        <v>286</v>
      </c>
    </row>
    <row r="339" spans="1:2" s="131" customFormat="1" ht="15.4" customHeight="1">
      <c r="A339" s="132" t="s">
        <v>539</v>
      </c>
      <c r="B339" s="130">
        <v>120</v>
      </c>
    </row>
    <row r="340" spans="1:2" s="131" customFormat="1" ht="15.4" customHeight="1">
      <c r="A340" s="133" t="s">
        <v>540</v>
      </c>
      <c r="B340" s="130">
        <v>120</v>
      </c>
    </row>
    <row r="341" spans="1:2" s="131" customFormat="1" ht="15.4" customHeight="1">
      <c r="A341" s="132" t="s">
        <v>541</v>
      </c>
      <c r="B341" s="130">
        <v>123</v>
      </c>
    </row>
    <row r="342" spans="1:2" s="131" customFormat="1" ht="15.4" customHeight="1">
      <c r="A342" s="133" t="s">
        <v>542</v>
      </c>
      <c r="B342" s="130">
        <v>123</v>
      </c>
    </row>
    <row r="343" spans="1:2" s="131" customFormat="1" ht="15.4" customHeight="1">
      <c r="A343" s="132" t="s">
        <v>543</v>
      </c>
      <c r="B343" s="130">
        <v>420</v>
      </c>
    </row>
    <row r="344" spans="1:2" s="131" customFormat="1" ht="15.4" customHeight="1">
      <c r="A344" s="133" t="s">
        <v>544</v>
      </c>
      <c r="B344" s="130">
        <v>420</v>
      </c>
    </row>
    <row r="345" spans="1:2" s="131" customFormat="1" ht="15.4" customHeight="1">
      <c r="A345" s="132" t="s">
        <v>545</v>
      </c>
      <c r="B345" s="130">
        <v>55634</v>
      </c>
    </row>
    <row r="346" spans="1:2" s="131" customFormat="1" ht="15.4" customHeight="1">
      <c r="A346" s="132" t="s">
        <v>546</v>
      </c>
      <c r="B346" s="130">
        <v>3872</v>
      </c>
    </row>
    <row r="347" spans="1:2" s="131" customFormat="1" ht="15.4" customHeight="1">
      <c r="A347" s="133" t="s">
        <v>262</v>
      </c>
      <c r="B347" s="130">
        <v>834</v>
      </c>
    </row>
    <row r="348" spans="1:2" s="131" customFormat="1" ht="15.4" customHeight="1">
      <c r="A348" s="133" t="s">
        <v>263</v>
      </c>
      <c r="B348" s="130"/>
    </row>
    <row r="349" spans="1:2" s="131" customFormat="1" ht="15.4" customHeight="1">
      <c r="A349" s="133" t="s">
        <v>275</v>
      </c>
      <c r="B349" s="130">
        <v>1680</v>
      </c>
    </row>
    <row r="350" spans="1:2" s="131" customFormat="1" ht="15.4" customHeight="1">
      <c r="A350" s="133" t="s">
        <v>547</v>
      </c>
      <c r="B350" s="130">
        <v>51</v>
      </c>
    </row>
    <row r="351" spans="1:2" s="131" customFormat="1" ht="15.4" customHeight="1">
      <c r="A351" s="133" t="s">
        <v>548</v>
      </c>
      <c r="B351" s="130">
        <v>360</v>
      </c>
    </row>
    <row r="352" spans="1:2" s="131" customFormat="1" ht="15.4" customHeight="1">
      <c r="A352" s="133" t="s">
        <v>549</v>
      </c>
      <c r="B352" s="130">
        <v>70</v>
      </c>
    </row>
    <row r="353" spans="1:2" s="131" customFormat="1" ht="15.4" customHeight="1">
      <c r="A353" s="133" t="s">
        <v>550</v>
      </c>
      <c r="B353" s="130"/>
    </row>
    <row r="354" spans="1:2" s="131" customFormat="1" ht="15.4" customHeight="1">
      <c r="A354" s="133" t="s">
        <v>551</v>
      </c>
      <c r="B354" s="130"/>
    </row>
    <row r="355" spans="1:2" s="131" customFormat="1" ht="15.4" customHeight="1">
      <c r="A355" s="133" t="s">
        <v>552</v>
      </c>
      <c r="B355" s="130">
        <v>20</v>
      </c>
    </row>
    <row r="356" spans="1:2" s="131" customFormat="1" ht="15.4" customHeight="1">
      <c r="A356" s="133" t="s">
        <v>553</v>
      </c>
      <c r="B356" s="130">
        <v>190</v>
      </c>
    </row>
    <row r="357" spans="1:2" s="131" customFormat="1" ht="15.4" customHeight="1">
      <c r="A357" s="133" t="s">
        <v>554</v>
      </c>
      <c r="B357" s="130"/>
    </row>
    <row r="358" spans="1:2" s="131" customFormat="1" ht="15.4" customHeight="1">
      <c r="A358" s="133" t="s">
        <v>555</v>
      </c>
      <c r="B358" s="130"/>
    </row>
    <row r="359" spans="1:2" s="131" customFormat="1" ht="15.4" customHeight="1">
      <c r="A359" s="133" t="s">
        <v>556</v>
      </c>
      <c r="B359" s="130">
        <v>55</v>
      </c>
    </row>
    <row r="360" spans="1:2" s="131" customFormat="1" ht="15.4" customHeight="1">
      <c r="A360" s="133" t="s">
        <v>557</v>
      </c>
      <c r="B360" s="130">
        <v>26</v>
      </c>
    </row>
    <row r="361" spans="1:2" s="131" customFormat="1" ht="15.4" customHeight="1">
      <c r="A361" s="133" t="s">
        <v>558</v>
      </c>
      <c r="B361" s="130">
        <v>139</v>
      </c>
    </row>
    <row r="362" spans="1:2" s="131" customFormat="1" ht="15.4" customHeight="1">
      <c r="A362" s="133" t="s">
        <v>559</v>
      </c>
      <c r="B362" s="130">
        <v>447</v>
      </c>
    </row>
    <row r="363" spans="1:2" s="131" customFormat="1" ht="15.4" customHeight="1">
      <c r="A363" s="132" t="s">
        <v>560</v>
      </c>
      <c r="B363" s="130">
        <v>1300</v>
      </c>
    </row>
    <row r="364" spans="1:2" s="131" customFormat="1" ht="15.4" customHeight="1">
      <c r="A364" s="133" t="s">
        <v>262</v>
      </c>
      <c r="B364" s="130"/>
    </row>
    <row r="365" spans="1:2" s="131" customFormat="1" ht="15.4" customHeight="1">
      <c r="A365" s="133" t="s">
        <v>561</v>
      </c>
      <c r="B365" s="130">
        <v>374</v>
      </c>
    </row>
    <row r="366" spans="1:2" s="131" customFormat="1" ht="15.4" customHeight="1">
      <c r="A366" s="133" t="s">
        <v>562</v>
      </c>
      <c r="B366" s="130">
        <v>92</v>
      </c>
    </row>
    <row r="367" spans="1:2" s="131" customFormat="1" ht="15.4" customHeight="1">
      <c r="A367" s="133" t="s">
        <v>563</v>
      </c>
      <c r="B367" s="130">
        <v>10</v>
      </c>
    </row>
    <row r="368" spans="1:2" s="131" customFormat="1" ht="15.4" customHeight="1">
      <c r="A368" s="133" t="s">
        <v>564</v>
      </c>
      <c r="B368" s="130">
        <v>125</v>
      </c>
    </row>
    <row r="369" spans="1:2" s="131" customFormat="1" ht="15.4" customHeight="1">
      <c r="A369" s="133" t="s">
        <v>565</v>
      </c>
      <c r="B369" s="130">
        <v>250</v>
      </c>
    </row>
    <row r="370" spans="1:2" s="131" customFormat="1" ht="15.4" customHeight="1">
      <c r="A370" s="133" t="s">
        <v>566</v>
      </c>
      <c r="B370" s="130">
        <v>90</v>
      </c>
    </row>
    <row r="371" spans="1:2" s="131" customFormat="1" ht="15.4" customHeight="1">
      <c r="A371" s="133" t="s">
        <v>567</v>
      </c>
      <c r="B371" s="130">
        <v>110</v>
      </c>
    </row>
    <row r="372" spans="1:2" s="131" customFormat="1" ht="15.4" customHeight="1">
      <c r="A372" s="133" t="s">
        <v>568</v>
      </c>
      <c r="B372" s="130">
        <v>249</v>
      </c>
    </row>
    <row r="373" spans="1:2" s="131" customFormat="1" ht="15.4" customHeight="1">
      <c r="A373" s="132" t="s">
        <v>569</v>
      </c>
      <c r="B373" s="130">
        <v>1366</v>
      </c>
    </row>
    <row r="374" spans="1:2" s="131" customFormat="1" ht="15.4" customHeight="1">
      <c r="A374" s="133" t="s">
        <v>262</v>
      </c>
      <c r="B374" s="130">
        <v>1172</v>
      </c>
    </row>
    <row r="375" spans="1:2" s="131" customFormat="1" ht="15.4" customHeight="1">
      <c r="A375" s="133" t="s">
        <v>570</v>
      </c>
      <c r="B375" s="130">
        <v>15</v>
      </c>
    </row>
    <row r="376" spans="1:2" s="131" customFormat="1" ht="15.4" customHeight="1">
      <c r="A376" s="133" t="s">
        <v>571</v>
      </c>
      <c r="B376" s="130"/>
    </row>
    <row r="377" spans="1:2" s="131" customFormat="1" ht="15.4" customHeight="1">
      <c r="A377" s="133" t="s">
        <v>572</v>
      </c>
      <c r="B377" s="130"/>
    </row>
    <row r="378" spans="1:2" s="131" customFormat="1" ht="15.4" customHeight="1">
      <c r="A378" s="133" t="s">
        <v>573</v>
      </c>
      <c r="B378" s="130">
        <v>100</v>
      </c>
    </row>
    <row r="379" spans="1:2" s="131" customFormat="1" ht="15.4" customHeight="1">
      <c r="A379" s="133" t="s">
        <v>574</v>
      </c>
      <c r="B379" s="130">
        <v>20</v>
      </c>
    </row>
    <row r="380" spans="1:2" s="131" customFormat="1" ht="15.4" customHeight="1">
      <c r="A380" s="133" t="s">
        <v>575</v>
      </c>
      <c r="B380" s="130">
        <v>40</v>
      </c>
    </row>
    <row r="381" spans="1:2" s="131" customFormat="1" ht="15.4" customHeight="1">
      <c r="A381" s="133" t="s">
        <v>576</v>
      </c>
      <c r="B381" s="130">
        <v>19</v>
      </c>
    </row>
    <row r="382" spans="1:2" s="131" customFormat="1" ht="15.4" customHeight="1">
      <c r="A382" s="132" t="s">
        <v>577</v>
      </c>
      <c r="B382" s="130">
        <v>42179</v>
      </c>
    </row>
    <row r="383" spans="1:2" s="131" customFormat="1" ht="15.4" customHeight="1">
      <c r="A383" s="133" t="s">
        <v>262</v>
      </c>
      <c r="B383" s="130">
        <v>346</v>
      </c>
    </row>
    <row r="384" spans="1:2" s="131" customFormat="1" ht="15.4" customHeight="1">
      <c r="A384" s="133" t="s">
        <v>578</v>
      </c>
      <c r="B384" s="130">
        <v>23851</v>
      </c>
    </row>
    <row r="385" spans="1:2" s="131" customFormat="1" ht="15.4" customHeight="1">
      <c r="A385" s="133" t="s">
        <v>579</v>
      </c>
      <c r="B385" s="130">
        <v>12469</v>
      </c>
    </row>
    <row r="386" spans="1:2" s="131" customFormat="1" ht="15.4" customHeight="1">
      <c r="A386" s="133" t="s">
        <v>580</v>
      </c>
      <c r="B386" s="130">
        <v>3</v>
      </c>
    </row>
    <row r="387" spans="1:2" s="131" customFormat="1" ht="15.4" customHeight="1">
      <c r="A387" s="133" t="s">
        <v>581</v>
      </c>
      <c r="B387" s="130">
        <v>5510</v>
      </c>
    </row>
    <row r="388" spans="1:2" s="131" customFormat="1" ht="15.4" customHeight="1">
      <c r="A388" s="132" t="s">
        <v>582</v>
      </c>
      <c r="B388" s="130">
        <v>2234</v>
      </c>
    </row>
    <row r="389" spans="1:2" s="131" customFormat="1" ht="15.4" customHeight="1">
      <c r="A389" s="133" t="s">
        <v>583</v>
      </c>
      <c r="B389" s="130">
        <v>947</v>
      </c>
    </row>
    <row r="390" spans="1:2" s="131" customFormat="1" ht="15.4" customHeight="1">
      <c r="A390" s="133" t="s">
        <v>584</v>
      </c>
      <c r="B390" s="130">
        <v>1272</v>
      </c>
    </row>
    <row r="391" spans="1:2" s="131" customFormat="1" ht="15.4" customHeight="1">
      <c r="A391" s="133" t="s">
        <v>585</v>
      </c>
      <c r="B391" s="130">
        <v>15</v>
      </c>
    </row>
    <row r="392" spans="1:2" s="131" customFormat="1" ht="15.4" customHeight="1">
      <c r="A392" s="132" t="s">
        <v>586</v>
      </c>
      <c r="B392" s="130">
        <v>3340</v>
      </c>
    </row>
    <row r="393" spans="1:2" s="131" customFormat="1" ht="15.4" customHeight="1">
      <c r="A393" s="133" t="s">
        <v>587</v>
      </c>
      <c r="B393" s="130">
        <v>614</v>
      </c>
    </row>
    <row r="394" spans="1:2" s="131" customFormat="1" ht="15.4" customHeight="1">
      <c r="A394" s="133" t="s">
        <v>588</v>
      </c>
      <c r="B394" s="130">
        <v>2366</v>
      </c>
    </row>
    <row r="395" spans="1:2" s="131" customFormat="1" ht="15.4" customHeight="1">
      <c r="A395" s="133" t="s">
        <v>589</v>
      </c>
      <c r="B395" s="130">
        <v>280</v>
      </c>
    </row>
    <row r="396" spans="1:2" s="131" customFormat="1" ht="15.4" customHeight="1">
      <c r="A396" s="133" t="s">
        <v>590</v>
      </c>
      <c r="B396" s="130">
        <v>80</v>
      </c>
    </row>
    <row r="397" spans="1:2" s="131" customFormat="1" ht="15.4" customHeight="1">
      <c r="A397" s="132" t="s">
        <v>591</v>
      </c>
      <c r="B397" s="130">
        <v>1343</v>
      </c>
    </row>
    <row r="398" spans="1:2" s="131" customFormat="1" ht="15.4" customHeight="1">
      <c r="A398" s="133" t="s">
        <v>592</v>
      </c>
      <c r="B398" s="130">
        <v>106</v>
      </c>
    </row>
    <row r="399" spans="1:2" s="131" customFormat="1" ht="15.4" customHeight="1">
      <c r="A399" s="133" t="s">
        <v>593</v>
      </c>
      <c r="B399" s="130">
        <v>19</v>
      </c>
    </row>
    <row r="400" spans="1:2" s="131" customFormat="1" ht="15.4" customHeight="1">
      <c r="A400" s="133" t="s">
        <v>594</v>
      </c>
      <c r="B400" s="130">
        <v>208</v>
      </c>
    </row>
    <row r="401" spans="1:2" s="131" customFormat="1" ht="15.4" customHeight="1">
      <c r="A401" s="133" t="s">
        <v>595</v>
      </c>
      <c r="B401" s="130">
        <v>1010</v>
      </c>
    </row>
    <row r="402" spans="1:2" s="131" customFormat="1" ht="15.4" customHeight="1">
      <c r="A402" s="133" t="s">
        <v>596</v>
      </c>
      <c r="B402" s="130"/>
    </row>
    <row r="403" spans="1:2" s="131" customFormat="1" ht="15.4" customHeight="1">
      <c r="A403" s="132" t="s">
        <v>597</v>
      </c>
      <c r="B403" s="130"/>
    </row>
    <row r="404" spans="1:2" s="131" customFormat="1" ht="15.4" customHeight="1">
      <c r="A404" s="133" t="s">
        <v>598</v>
      </c>
      <c r="B404" s="130"/>
    </row>
    <row r="405" spans="1:2" s="131" customFormat="1" ht="15.4" customHeight="1">
      <c r="A405" s="132" t="s">
        <v>599</v>
      </c>
      <c r="B405" s="130">
        <v>2344</v>
      </c>
    </row>
    <row r="406" spans="1:2" s="131" customFormat="1" ht="15.4" customHeight="1">
      <c r="A406" s="132" t="s">
        <v>600</v>
      </c>
      <c r="B406" s="130">
        <v>2332</v>
      </c>
    </row>
    <row r="407" spans="1:2" s="131" customFormat="1" ht="15.4" customHeight="1">
      <c r="A407" s="133" t="s">
        <v>262</v>
      </c>
      <c r="B407" s="130">
        <v>220</v>
      </c>
    </row>
    <row r="408" spans="1:2" s="131" customFormat="1" ht="15.4" customHeight="1">
      <c r="A408" s="133" t="s">
        <v>601</v>
      </c>
      <c r="B408" s="130">
        <v>1500</v>
      </c>
    </row>
    <row r="409" spans="1:2" s="131" customFormat="1" ht="15.4" customHeight="1">
      <c r="A409" s="133" t="s">
        <v>602</v>
      </c>
      <c r="B409" s="130">
        <v>192</v>
      </c>
    </row>
    <row r="410" spans="1:2" s="131" customFormat="1" ht="15.4" customHeight="1">
      <c r="A410" s="133" t="s">
        <v>603</v>
      </c>
      <c r="B410" s="130">
        <v>139</v>
      </c>
    </row>
    <row r="411" spans="1:2" s="131" customFormat="1" ht="15.4" customHeight="1">
      <c r="A411" s="133" t="s">
        <v>604</v>
      </c>
      <c r="B411" s="130">
        <v>10</v>
      </c>
    </row>
    <row r="412" spans="1:2" s="131" customFormat="1" ht="15.4" customHeight="1">
      <c r="A412" s="133" t="s">
        <v>605</v>
      </c>
      <c r="B412" s="130">
        <v>271</v>
      </c>
    </row>
    <row r="413" spans="1:2" s="131" customFormat="1" ht="15.4" customHeight="1">
      <c r="A413" s="132" t="s">
        <v>606</v>
      </c>
      <c r="B413" s="130"/>
    </row>
    <row r="414" spans="1:2" s="131" customFormat="1" ht="15.4" customHeight="1">
      <c r="A414" s="133" t="s">
        <v>607</v>
      </c>
      <c r="B414" s="130"/>
    </row>
    <row r="415" spans="1:2" s="131" customFormat="1" ht="15.4" customHeight="1">
      <c r="A415" s="133" t="s">
        <v>608</v>
      </c>
      <c r="B415" s="130"/>
    </row>
    <row r="416" spans="1:2" s="131" customFormat="1" ht="15.4" customHeight="1">
      <c r="A416" s="133" t="s">
        <v>609</v>
      </c>
      <c r="B416" s="130"/>
    </row>
    <row r="417" spans="1:2" s="131" customFormat="1" ht="15.4" customHeight="1">
      <c r="A417" s="132" t="s">
        <v>610</v>
      </c>
      <c r="B417" s="130">
        <v>12</v>
      </c>
    </row>
    <row r="418" spans="1:2" s="131" customFormat="1" ht="15.4" customHeight="1">
      <c r="A418" s="133" t="s">
        <v>611</v>
      </c>
      <c r="B418" s="130">
        <v>12</v>
      </c>
    </row>
    <row r="419" spans="1:2" s="131" customFormat="1" ht="15.4" customHeight="1">
      <c r="A419" s="132" t="s">
        <v>612</v>
      </c>
      <c r="B419" s="130">
        <v>1019</v>
      </c>
    </row>
    <row r="420" spans="1:2" s="131" customFormat="1" ht="15.4" customHeight="1">
      <c r="A420" s="132" t="s">
        <v>613</v>
      </c>
      <c r="B420" s="130">
        <v>300</v>
      </c>
    </row>
    <row r="421" spans="1:2" s="131" customFormat="1" ht="15.4" customHeight="1">
      <c r="A421" s="133" t="s">
        <v>614</v>
      </c>
      <c r="B421" s="130">
        <v>300</v>
      </c>
    </row>
    <row r="422" spans="1:2" s="131" customFormat="1" ht="15.4" customHeight="1">
      <c r="A422" s="132" t="s">
        <v>615</v>
      </c>
      <c r="B422" s="130">
        <v>238</v>
      </c>
    </row>
    <row r="423" spans="1:2" s="131" customFormat="1" ht="15.4" customHeight="1">
      <c r="A423" s="133" t="s">
        <v>398</v>
      </c>
      <c r="B423" s="130">
        <v>238</v>
      </c>
    </row>
    <row r="424" spans="1:2" s="131" customFormat="1" ht="15.4" customHeight="1">
      <c r="A424" s="132" t="s">
        <v>616</v>
      </c>
      <c r="B424" s="130">
        <v>481</v>
      </c>
    </row>
    <row r="425" spans="1:2" s="131" customFormat="1" ht="15.4" customHeight="1">
      <c r="A425" s="133" t="s">
        <v>263</v>
      </c>
      <c r="B425" s="130"/>
    </row>
    <row r="426" spans="1:2" s="131" customFormat="1" ht="15.4" customHeight="1">
      <c r="A426" s="133" t="s">
        <v>617</v>
      </c>
      <c r="B426" s="130">
        <v>443</v>
      </c>
    </row>
    <row r="427" spans="1:2" s="131" customFormat="1" ht="15.4" customHeight="1">
      <c r="A427" s="133" t="s">
        <v>618</v>
      </c>
      <c r="B427" s="130">
        <v>38</v>
      </c>
    </row>
    <row r="428" spans="1:2" s="131" customFormat="1" ht="15.4" customHeight="1">
      <c r="A428" s="132" t="s">
        <v>619</v>
      </c>
      <c r="B428" s="130">
        <v>424</v>
      </c>
    </row>
    <row r="429" spans="1:2" s="131" customFormat="1" ht="15.4" customHeight="1">
      <c r="A429" s="132" t="s">
        <v>620</v>
      </c>
      <c r="B429" s="130">
        <v>115</v>
      </c>
    </row>
    <row r="430" spans="1:2" s="131" customFormat="1" ht="15.4" customHeight="1">
      <c r="A430" s="133" t="s">
        <v>275</v>
      </c>
      <c r="B430" s="130">
        <v>40</v>
      </c>
    </row>
    <row r="431" spans="1:2" s="131" customFormat="1" ht="15.4" customHeight="1">
      <c r="A431" s="133" t="s">
        <v>621</v>
      </c>
      <c r="B431" s="130">
        <v>75</v>
      </c>
    </row>
    <row r="432" spans="1:2" s="131" customFormat="1" ht="15.4" customHeight="1">
      <c r="A432" s="132" t="s">
        <v>622</v>
      </c>
      <c r="B432" s="130">
        <v>281</v>
      </c>
    </row>
    <row r="433" spans="1:2" s="131" customFormat="1" ht="15.4" customHeight="1">
      <c r="A433" s="133" t="s">
        <v>262</v>
      </c>
      <c r="B433" s="130"/>
    </row>
    <row r="434" spans="1:2" s="131" customFormat="1" ht="15.4" customHeight="1">
      <c r="A434" s="133" t="s">
        <v>623</v>
      </c>
      <c r="B434" s="130">
        <v>81</v>
      </c>
    </row>
    <row r="435" spans="1:2" s="131" customFormat="1" ht="15.4" customHeight="1">
      <c r="A435" s="133" t="s">
        <v>624</v>
      </c>
      <c r="B435" s="130">
        <v>200</v>
      </c>
    </row>
    <row r="436" spans="1:2" s="131" customFormat="1" ht="15.4" customHeight="1">
      <c r="A436" s="132" t="s">
        <v>625</v>
      </c>
      <c r="B436" s="130">
        <v>4</v>
      </c>
    </row>
    <row r="437" spans="1:2" s="131" customFormat="1" ht="15.4" customHeight="1">
      <c r="A437" s="133" t="s">
        <v>626</v>
      </c>
      <c r="B437" s="130">
        <v>4</v>
      </c>
    </row>
    <row r="438" spans="1:2" s="131" customFormat="1" ht="15.4" customHeight="1">
      <c r="A438" s="132" t="s">
        <v>627</v>
      </c>
      <c r="B438" s="130">
        <v>24</v>
      </c>
    </row>
    <row r="439" spans="1:2" s="131" customFormat="1" ht="15.4" customHeight="1">
      <c r="A439" s="133" t="s">
        <v>628</v>
      </c>
      <c r="B439" s="130">
        <v>24</v>
      </c>
    </row>
    <row r="440" spans="1:2" s="131" customFormat="1" ht="15.4" customHeight="1">
      <c r="A440" s="132" t="s">
        <v>629</v>
      </c>
      <c r="B440" s="130">
        <v>850</v>
      </c>
    </row>
    <row r="441" spans="1:2" s="131" customFormat="1" ht="15.4" customHeight="1">
      <c r="A441" s="132" t="s">
        <v>630</v>
      </c>
      <c r="B441" s="130">
        <v>850</v>
      </c>
    </row>
    <row r="442" spans="1:2" s="131" customFormat="1" ht="15.4" customHeight="1">
      <c r="A442" s="133" t="s">
        <v>262</v>
      </c>
      <c r="B442" s="130">
        <v>562</v>
      </c>
    </row>
    <row r="443" spans="1:2" s="131" customFormat="1" ht="15.4" customHeight="1">
      <c r="A443" s="133" t="s">
        <v>631</v>
      </c>
      <c r="B443" s="130">
        <v>280</v>
      </c>
    </row>
    <row r="444" spans="1:2" s="131" customFormat="1" ht="15.4" customHeight="1">
      <c r="A444" s="133" t="s">
        <v>632</v>
      </c>
      <c r="B444" s="130">
        <v>8</v>
      </c>
    </row>
    <row r="445" spans="1:2" s="131" customFormat="1" ht="15.4" customHeight="1">
      <c r="A445" s="133" t="s">
        <v>633</v>
      </c>
      <c r="B445" s="130"/>
    </row>
    <row r="446" spans="1:2" s="131" customFormat="1" ht="15.4" customHeight="1">
      <c r="A446" s="132" t="s">
        <v>634</v>
      </c>
      <c r="B446" s="130">
        <v>4952</v>
      </c>
    </row>
    <row r="447" spans="1:2" s="131" customFormat="1" ht="15.4" customHeight="1">
      <c r="A447" s="132" t="s">
        <v>635</v>
      </c>
      <c r="B447" s="130">
        <v>4952</v>
      </c>
    </row>
    <row r="448" spans="1:2" s="131" customFormat="1" ht="15.4" customHeight="1">
      <c r="A448" s="133" t="s">
        <v>636</v>
      </c>
      <c r="B448" s="130">
        <v>215</v>
      </c>
    </row>
    <row r="449" spans="1:2" s="131" customFormat="1" ht="15.4" customHeight="1">
      <c r="A449" s="133" t="s">
        <v>637</v>
      </c>
      <c r="B449" s="130">
        <v>1119</v>
      </c>
    </row>
    <row r="450" spans="1:2" s="131" customFormat="1" ht="15.4" customHeight="1">
      <c r="A450" s="133" t="s">
        <v>638</v>
      </c>
      <c r="B450" s="130">
        <v>338</v>
      </c>
    </row>
    <row r="451" spans="1:2" s="131" customFormat="1" ht="15.4" customHeight="1">
      <c r="A451" s="133" t="s">
        <v>639</v>
      </c>
      <c r="B451" s="130">
        <v>3280</v>
      </c>
    </row>
    <row r="452" spans="1:2" s="131" customFormat="1" ht="15.4" customHeight="1">
      <c r="A452" s="132" t="s">
        <v>640</v>
      </c>
      <c r="B452" s="130">
        <v>202</v>
      </c>
    </row>
    <row r="453" spans="1:2" s="131" customFormat="1" ht="15.4" customHeight="1">
      <c r="A453" s="132" t="s">
        <v>641</v>
      </c>
      <c r="B453" s="130">
        <v>183</v>
      </c>
    </row>
    <row r="454" spans="1:2" s="131" customFormat="1" ht="15.4" customHeight="1">
      <c r="A454" s="133" t="s">
        <v>262</v>
      </c>
      <c r="B454" s="130">
        <v>88</v>
      </c>
    </row>
    <row r="455" spans="1:2" s="131" customFormat="1" ht="15.4" customHeight="1">
      <c r="A455" s="133" t="s">
        <v>642</v>
      </c>
      <c r="B455" s="130"/>
    </row>
    <row r="456" spans="1:2" s="131" customFormat="1" ht="15.4" customHeight="1">
      <c r="A456" s="133" t="s">
        <v>643</v>
      </c>
      <c r="B456" s="130">
        <v>95</v>
      </c>
    </row>
    <row r="457" spans="1:2" s="131" customFormat="1" ht="15.4" customHeight="1">
      <c r="A457" s="132" t="s">
        <v>644</v>
      </c>
      <c r="B457" s="130">
        <v>19</v>
      </c>
    </row>
    <row r="458" spans="1:2" s="131" customFormat="1" ht="15.4" customHeight="1">
      <c r="A458" s="133" t="s">
        <v>645</v>
      </c>
      <c r="B458" s="130">
        <v>19</v>
      </c>
    </row>
    <row r="459" spans="1:2" s="131" customFormat="1" ht="15.4" customHeight="1">
      <c r="A459" s="132" t="s">
        <v>646</v>
      </c>
      <c r="B459" s="130">
        <v>1648</v>
      </c>
    </row>
    <row r="460" spans="1:2" s="131" customFormat="1" ht="15.4" customHeight="1">
      <c r="A460" s="132" t="s">
        <v>647</v>
      </c>
      <c r="B460" s="130">
        <v>1648</v>
      </c>
    </row>
    <row r="461" spans="1:2" s="131" customFormat="1" ht="15.4" customHeight="1">
      <c r="A461" s="133" t="s">
        <v>648</v>
      </c>
      <c r="B461" s="130">
        <v>1648</v>
      </c>
    </row>
    <row r="462" spans="1:2" s="131" customFormat="1" ht="15.4" customHeight="1">
      <c r="A462" s="132" t="s">
        <v>649</v>
      </c>
      <c r="B462" s="130">
        <v>10</v>
      </c>
    </row>
    <row r="463" spans="1:2" s="131" customFormat="1" ht="15.4" customHeight="1">
      <c r="A463" s="132" t="s">
        <v>650</v>
      </c>
      <c r="B463" s="130">
        <v>10</v>
      </c>
    </row>
  </sheetData>
  <mergeCells count="1">
    <mergeCell ref="A2:B2"/>
  </mergeCells>
  <phoneticPr fontId="1" type="noConversion"/>
  <printOptions horizontalCentered="1" gridLines="1"/>
  <pageMargins left="0.74803149606299213" right="0.59055118110236227" top="0.82677165354330717" bottom="0.47244094488188981" header="0" footer="0"/>
  <pageSetup orientation="portrait" horizontalDpi="1200" verticalDpi="12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C70"/>
  <sheetViews>
    <sheetView zoomScaleNormal="100" workbookViewId="0">
      <selection activeCell="A8" sqref="A8"/>
    </sheetView>
  </sheetViews>
  <sheetFormatPr defaultRowHeight="18" customHeight="1"/>
  <cols>
    <col min="1" max="1" width="49.625" style="137" customWidth="1"/>
    <col min="2" max="2" width="31.25" style="136" customWidth="1"/>
    <col min="3" max="3" width="9" style="137"/>
    <col min="4" max="4" width="11.25" style="137" bestFit="1" customWidth="1"/>
    <col min="5" max="256" width="9" style="137"/>
    <col min="257" max="257" width="49.625" style="137" customWidth="1"/>
    <col min="258" max="258" width="31.25" style="137" customWidth="1"/>
    <col min="259" max="259" width="9" style="137"/>
    <col min="260" max="260" width="11.25" style="137" bestFit="1" customWidth="1"/>
    <col min="261" max="512" width="9" style="137"/>
    <col min="513" max="513" width="49.625" style="137" customWidth="1"/>
    <col min="514" max="514" width="31.25" style="137" customWidth="1"/>
    <col min="515" max="515" width="9" style="137"/>
    <col min="516" max="516" width="11.25" style="137" bestFit="1" customWidth="1"/>
    <col min="517" max="768" width="9" style="137"/>
    <col min="769" max="769" width="49.625" style="137" customWidth="1"/>
    <col min="770" max="770" width="31.25" style="137" customWidth="1"/>
    <col min="771" max="771" width="9" style="137"/>
    <col min="772" max="772" width="11.25" style="137" bestFit="1" customWidth="1"/>
    <col min="773" max="1024" width="9" style="137"/>
    <col min="1025" max="1025" width="49.625" style="137" customWidth="1"/>
    <col min="1026" max="1026" width="31.25" style="137" customWidth="1"/>
    <col min="1027" max="1027" width="9" style="137"/>
    <col min="1028" max="1028" width="11.25" style="137" bestFit="1" customWidth="1"/>
    <col min="1029" max="1280" width="9" style="137"/>
    <col min="1281" max="1281" width="49.625" style="137" customWidth="1"/>
    <col min="1282" max="1282" width="31.25" style="137" customWidth="1"/>
    <col min="1283" max="1283" width="9" style="137"/>
    <col min="1284" max="1284" width="11.25" style="137" bestFit="1" customWidth="1"/>
    <col min="1285" max="1536" width="9" style="137"/>
    <col min="1537" max="1537" width="49.625" style="137" customWidth="1"/>
    <col min="1538" max="1538" width="31.25" style="137" customWidth="1"/>
    <col min="1539" max="1539" width="9" style="137"/>
    <col min="1540" max="1540" width="11.25" style="137" bestFit="1" customWidth="1"/>
    <col min="1541" max="1792" width="9" style="137"/>
    <col min="1793" max="1793" width="49.625" style="137" customWidth="1"/>
    <col min="1794" max="1794" width="31.25" style="137" customWidth="1"/>
    <col min="1795" max="1795" width="9" style="137"/>
    <col min="1796" max="1796" width="11.25" style="137" bestFit="1" customWidth="1"/>
    <col min="1797" max="2048" width="9" style="137"/>
    <col min="2049" max="2049" width="49.625" style="137" customWidth="1"/>
    <col min="2050" max="2050" width="31.25" style="137" customWidth="1"/>
    <col min="2051" max="2051" width="9" style="137"/>
    <col min="2052" max="2052" width="11.25" style="137" bestFit="1" customWidth="1"/>
    <col min="2053" max="2304" width="9" style="137"/>
    <col min="2305" max="2305" width="49.625" style="137" customWidth="1"/>
    <col min="2306" max="2306" width="31.25" style="137" customWidth="1"/>
    <col min="2307" max="2307" width="9" style="137"/>
    <col min="2308" max="2308" width="11.25" style="137" bestFit="1" customWidth="1"/>
    <col min="2309" max="2560" width="9" style="137"/>
    <col min="2561" max="2561" width="49.625" style="137" customWidth="1"/>
    <col min="2562" max="2562" width="31.25" style="137" customWidth="1"/>
    <col min="2563" max="2563" width="9" style="137"/>
    <col min="2564" max="2564" width="11.25" style="137" bestFit="1" customWidth="1"/>
    <col min="2565" max="2816" width="9" style="137"/>
    <col min="2817" max="2817" width="49.625" style="137" customWidth="1"/>
    <col min="2818" max="2818" width="31.25" style="137" customWidth="1"/>
    <col min="2819" max="2819" width="9" style="137"/>
    <col min="2820" max="2820" width="11.25" style="137" bestFit="1" customWidth="1"/>
    <col min="2821" max="3072" width="9" style="137"/>
    <col min="3073" max="3073" width="49.625" style="137" customWidth="1"/>
    <col min="3074" max="3074" width="31.25" style="137" customWidth="1"/>
    <col min="3075" max="3075" width="9" style="137"/>
    <col min="3076" max="3076" width="11.25" style="137" bestFit="1" customWidth="1"/>
    <col min="3077" max="3328" width="9" style="137"/>
    <col min="3329" max="3329" width="49.625" style="137" customWidth="1"/>
    <col min="3330" max="3330" width="31.25" style="137" customWidth="1"/>
    <col min="3331" max="3331" width="9" style="137"/>
    <col min="3332" max="3332" width="11.25" style="137" bestFit="1" customWidth="1"/>
    <col min="3333" max="3584" width="9" style="137"/>
    <col min="3585" max="3585" width="49.625" style="137" customWidth="1"/>
    <col min="3586" max="3586" width="31.25" style="137" customWidth="1"/>
    <col min="3587" max="3587" width="9" style="137"/>
    <col min="3588" max="3588" width="11.25" style="137" bestFit="1" customWidth="1"/>
    <col min="3589" max="3840" width="9" style="137"/>
    <col min="3841" max="3841" width="49.625" style="137" customWidth="1"/>
    <col min="3842" max="3842" width="31.25" style="137" customWidth="1"/>
    <col min="3843" max="3843" width="9" style="137"/>
    <col min="3844" max="3844" width="11.25" style="137" bestFit="1" customWidth="1"/>
    <col min="3845" max="4096" width="9" style="137"/>
    <col min="4097" max="4097" width="49.625" style="137" customWidth="1"/>
    <col min="4098" max="4098" width="31.25" style="137" customWidth="1"/>
    <col min="4099" max="4099" width="9" style="137"/>
    <col min="4100" max="4100" width="11.25" style="137" bestFit="1" customWidth="1"/>
    <col min="4101" max="4352" width="9" style="137"/>
    <col min="4353" max="4353" width="49.625" style="137" customWidth="1"/>
    <col min="4354" max="4354" width="31.25" style="137" customWidth="1"/>
    <col min="4355" max="4355" width="9" style="137"/>
    <col min="4356" max="4356" width="11.25" style="137" bestFit="1" customWidth="1"/>
    <col min="4357" max="4608" width="9" style="137"/>
    <col min="4609" max="4609" width="49.625" style="137" customWidth="1"/>
    <col min="4610" max="4610" width="31.25" style="137" customWidth="1"/>
    <col min="4611" max="4611" width="9" style="137"/>
    <col min="4612" max="4612" width="11.25" style="137" bestFit="1" customWidth="1"/>
    <col min="4613" max="4864" width="9" style="137"/>
    <col min="4865" max="4865" width="49.625" style="137" customWidth="1"/>
    <col min="4866" max="4866" width="31.25" style="137" customWidth="1"/>
    <col min="4867" max="4867" width="9" style="137"/>
    <col min="4868" max="4868" width="11.25" style="137" bestFit="1" customWidth="1"/>
    <col min="4869" max="5120" width="9" style="137"/>
    <col min="5121" max="5121" width="49.625" style="137" customWidth="1"/>
    <col min="5122" max="5122" width="31.25" style="137" customWidth="1"/>
    <col min="5123" max="5123" width="9" style="137"/>
    <col min="5124" max="5124" width="11.25" style="137" bestFit="1" customWidth="1"/>
    <col min="5125" max="5376" width="9" style="137"/>
    <col min="5377" max="5377" width="49.625" style="137" customWidth="1"/>
    <col min="5378" max="5378" width="31.25" style="137" customWidth="1"/>
    <col min="5379" max="5379" width="9" style="137"/>
    <col min="5380" max="5380" width="11.25" style="137" bestFit="1" customWidth="1"/>
    <col min="5381" max="5632" width="9" style="137"/>
    <col min="5633" max="5633" width="49.625" style="137" customWidth="1"/>
    <col min="5634" max="5634" width="31.25" style="137" customWidth="1"/>
    <col min="5635" max="5635" width="9" style="137"/>
    <col min="5636" max="5636" width="11.25" style="137" bestFit="1" customWidth="1"/>
    <col min="5637" max="5888" width="9" style="137"/>
    <col min="5889" max="5889" width="49.625" style="137" customWidth="1"/>
    <col min="5890" max="5890" width="31.25" style="137" customWidth="1"/>
    <col min="5891" max="5891" width="9" style="137"/>
    <col min="5892" max="5892" width="11.25" style="137" bestFit="1" customWidth="1"/>
    <col min="5893" max="6144" width="9" style="137"/>
    <col min="6145" max="6145" width="49.625" style="137" customWidth="1"/>
    <col min="6146" max="6146" width="31.25" style="137" customWidth="1"/>
    <col min="6147" max="6147" width="9" style="137"/>
    <col min="6148" max="6148" width="11.25" style="137" bestFit="1" customWidth="1"/>
    <col min="6149" max="6400" width="9" style="137"/>
    <col min="6401" max="6401" width="49.625" style="137" customWidth="1"/>
    <col min="6402" max="6402" width="31.25" style="137" customWidth="1"/>
    <col min="6403" max="6403" width="9" style="137"/>
    <col min="6404" max="6404" width="11.25" style="137" bestFit="1" customWidth="1"/>
    <col min="6405" max="6656" width="9" style="137"/>
    <col min="6657" max="6657" width="49.625" style="137" customWidth="1"/>
    <col min="6658" max="6658" width="31.25" style="137" customWidth="1"/>
    <col min="6659" max="6659" width="9" style="137"/>
    <col min="6660" max="6660" width="11.25" style="137" bestFit="1" customWidth="1"/>
    <col min="6661" max="6912" width="9" style="137"/>
    <col min="6913" max="6913" width="49.625" style="137" customWidth="1"/>
    <col min="6914" max="6914" width="31.25" style="137" customWidth="1"/>
    <col min="6915" max="6915" width="9" style="137"/>
    <col min="6916" max="6916" width="11.25" style="137" bestFit="1" customWidth="1"/>
    <col min="6917" max="7168" width="9" style="137"/>
    <col min="7169" max="7169" width="49.625" style="137" customWidth="1"/>
    <col min="7170" max="7170" width="31.25" style="137" customWidth="1"/>
    <col min="7171" max="7171" width="9" style="137"/>
    <col min="7172" max="7172" width="11.25" style="137" bestFit="1" customWidth="1"/>
    <col min="7173" max="7424" width="9" style="137"/>
    <col min="7425" max="7425" width="49.625" style="137" customWidth="1"/>
    <col min="7426" max="7426" width="31.25" style="137" customWidth="1"/>
    <col min="7427" max="7427" width="9" style="137"/>
    <col min="7428" max="7428" width="11.25" style="137" bestFit="1" customWidth="1"/>
    <col min="7429" max="7680" width="9" style="137"/>
    <col min="7681" max="7681" width="49.625" style="137" customWidth="1"/>
    <col min="7682" max="7682" width="31.25" style="137" customWidth="1"/>
    <col min="7683" max="7683" width="9" style="137"/>
    <col min="7684" max="7684" width="11.25" style="137" bestFit="1" customWidth="1"/>
    <col min="7685" max="7936" width="9" style="137"/>
    <col min="7937" max="7937" width="49.625" style="137" customWidth="1"/>
    <col min="7938" max="7938" width="31.25" style="137" customWidth="1"/>
    <col min="7939" max="7939" width="9" style="137"/>
    <col min="7940" max="7940" width="11.25" style="137" bestFit="1" customWidth="1"/>
    <col min="7941" max="8192" width="9" style="137"/>
    <col min="8193" max="8193" width="49.625" style="137" customWidth="1"/>
    <col min="8194" max="8194" width="31.25" style="137" customWidth="1"/>
    <col min="8195" max="8195" width="9" style="137"/>
    <col min="8196" max="8196" width="11.25" style="137" bestFit="1" customWidth="1"/>
    <col min="8197" max="8448" width="9" style="137"/>
    <col min="8449" max="8449" width="49.625" style="137" customWidth="1"/>
    <col min="8450" max="8450" width="31.25" style="137" customWidth="1"/>
    <col min="8451" max="8451" width="9" style="137"/>
    <col min="8452" max="8452" width="11.25" style="137" bestFit="1" customWidth="1"/>
    <col min="8453" max="8704" width="9" style="137"/>
    <col min="8705" max="8705" width="49.625" style="137" customWidth="1"/>
    <col min="8706" max="8706" width="31.25" style="137" customWidth="1"/>
    <col min="8707" max="8707" width="9" style="137"/>
    <col min="8708" max="8708" width="11.25" style="137" bestFit="1" customWidth="1"/>
    <col min="8709" max="8960" width="9" style="137"/>
    <col min="8961" max="8961" width="49.625" style="137" customWidth="1"/>
    <col min="8962" max="8962" width="31.25" style="137" customWidth="1"/>
    <col min="8963" max="8963" width="9" style="137"/>
    <col min="8964" max="8964" width="11.25" style="137" bestFit="1" customWidth="1"/>
    <col min="8965" max="9216" width="9" style="137"/>
    <col min="9217" max="9217" width="49.625" style="137" customWidth="1"/>
    <col min="9218" max="9218" width="31.25" style="137" customWidth="1"/>
    <col min="9219" max="9219" width="9" style="137"/>
    <col min="9220" max="9220" width="11.25" style="137" bestFit="1" customWidth="1"/>
    <col min="9221" max="9472" width="9" style="137"/>
    <col min="9473" max="9473" width="49.625" style="137" customWidth="1"/>
    <col min="9474" max="9474" width="31.25" style="137" customWidth="1"/>
    <col min="9475" max="9475" width="9" style="137"/>
    <col min="9476" max="9476" width="11.25" style="137" bestFit="1" customWidth="1"/>
    <col min="9477" max="9728" width="9" style="137"/>
    <col min="9729" max="9729" width="49.625" style="137" customWidth="1"/>
    <col min="9730" max="9730" width="31.25" style="137" customWidth="1"/>
    <col min="9731" max="9731" width="9" style="137"/>
    <col min="9732" max="9732" width="11.25" style="137" bestFit="1" customWidth="1"/>
    <col min="9733" max="9984" width="9" style="137"/>
    <col min="9985" max="9985" width="49.625" style="137" customWidth="1"/>
    <col min="9986" max="9986" width="31.25" style="137" customWidth="1"/>
    <col min="9987" max="9987" width="9" style="137"/>
    <col min="9988" max="9988" width="11.25" style="137" bestFit="1" customWidth="1"/>
    <col min="9989" max="10240" width="9" style="137"/>
    <col min="10241" max="10241" width="49.625" style="137" customWidth="1"/>
    <col min="10242" max="10242" width="31.25" style="137" customWidth="1"/>
    <col min="10243" max="10243" width="9" style="137"/>
    <col min="10244" max="10244" width="11.25" style="137" bestFit="1" customWidth="1"/>
    <col min="10245" max="10496" width="9" style="137"/>
    <col min="10497" max="10497" width="49.625" style="137" customWidth="1"/>
    <col min="10498" max="10498" width="31.25" style="137" customWidth="1"/>
    <col min="10499" max="10499" width="9" style="137"/>
    <col min="10500" max="10500" width="11.25" style="137" bestFit="1" customWidth="1"/>
    <col min="10501" max="10752" width="9" style="137"/>
    <col min="10753" max="10753" width="49.625" style="137" customWidth="1"/>
    <col min="10754" max="10754" width="31.25" style="137" customWidth="1"/>
    <col min="10755" max="10755" width="9" style="137"/>
    <col min="10756" max="10756" width="11.25" style="137" bestFit="1" customWidth="1"/>
    <col min="10757" max="11008" width="9" style="137"/>
    <col min="11009" max="11009" width="49.625" style="137" customWidth="1"/>
    <col min="11010" max="11010" width="31.25" style="137" customWidth="1"/>
    <col min="11011" max="11011" width="9" style="137"/>
    <col min="11012" max="11012" width="11.25" style="137" bestFit="1" customWidth="1"/>
    <col min="11013" max="11264" width="9" style="137"/>
    <col min="11265" max="11265" width="49.625" style="137" customWidth="1"/>
    <col min="11266" max="11266" width="31.25" style="137" customWidth="1"/>
    <col min="11267" max="11267" width="9" style="137"/>
    <col min="11268" max="11268" width="11.25" style="137" bestFit="1" customWidth="1"/>
    <col min="11269" max="11520" width="9" style="137"/>
    <col min="11521" max="11521" width="49.625" style="137" customWidth="1"/>
    <col min="11522" max="11522" width="31.25" style="137" customWidth="1"/>
    <col min="11523" max="11523" width="9" style="137"/>
    <col min="11524" max="11524" width="11.25" style="137" bestFit="1" customWidth="1"/>
    <col min="11525" max="11776" width="9" style="137"/>
    <col min="11777" max="11777" width="49.625" style="137" customWidth="1"/>
    <col min="11778" max="11778" width="31.25" style="137" customWidth="1"/>
    <col min="11779" max="11779" width="9" style="137"/>
    <col min="11780" max="11780" width="11.25" style="137" bestFit="1" customWidth="1"/>
    <col min="11781" max="12032" width="9" style="137"/>
    <col min="12033" max="12033" width="49.625" style="137" customWidth="1"/>
    <col min="12034" max="12034" width="31.25" style="137" customWidth="1"/>
    <col min="12035" max="12035" width="9" style="137"/>
    <col min="12036" max="12036" width="11.25" style="137" bestFit="1" customWidth="1"/>
    <col min="12037" max="12288" width="9" style="137"/>
    <col min="12289" max="12289" width="49.625" style="137" customWidth="1"/>
    <col min="12290" max="12290" width="31.25" style="137" customWidth="1"/>
    <col min="12291" max="12291" width="9" style="137"/>
    <col min="12292" max="12292" width="11.25" style="137" bestFit="1" customWidth="1"/>
    <col min="12293" max="12544" width="9" style="137"/>
    <col min="12545" max="12545" width="49.625" style="137" customWidth="1"/>
    <col min="12546" max="12546" width="31.25" style="137" customWidth="1"/>
    <col min="12547" max="12547" width="9" style="137"/>
    <col min="12548" max="12548" width="11.25" style="137" bestFit="1" customWidth="1"/>
    <col min="12549" max="12800" width="9" style="137"/>
    <col min="12801" max="12801" width="49.625" style="137" customWidth="1"/>
    <col min="12802" max="12802" width="31.25" style="137" customWidth="1"/>
    <col min="12803" max="12803" width="9" style="137"/>
    <col min="12804" max="12804" width="11.25" style="137" bestFit="1" customWidth="1"/>
    <col min="12805" max="13056" width="9" style="137"/>
    <col min="13057" max="13057" width="49.625" style="137" customWidth="1"/>
    <col min="13058" max="13058" width="31.25" style="137" customWidth="1"/>
    <col min="13059" max="13059" width="9" style="137"/>
    <col min="13060" max="13060" width="11.25" style="137" bestFit="1" customWidth="1"/>
    <col min="13061" max="13312" width="9" style="137"/>
    <col min="13313" max="13313" width="49.625" style="137" customWidth="1"/>
    <col min="13314" max="13314" width="31.25" style="137" customWidth="1"/>
    <col min="13315" max="13315" width="9" style="137"/>
    <col min="13316" max="13316" width="11.25" style="137" bestFit="1" customWidth="1"/>
    <col min="13317" max="13568" width="9" style="137"/>
    <col min="13569" max="13569" width="49.625" style="137" customWidth="1"/>
    <col min="13570" max="13570" width="31.25" style="137" customWidth="1"/>
    <col min="13571" max="13571" width="9" style="137"/>
    <col min="13572" max="13572" width="11.25" style="137" bestFit="1" customWidth="1"/>
    <col min="13573" max="13824" width="9" style="137"/>
    <col min="13825" max="13825" width="49.625" style="137" customWidth="1"/>
    <col min="13826" max="13826" width="31.25" style="137" customWidth="1"/>
    <col min="13827" max="13827" width="9" style="137"/>
    <col min="13828" max="13828" width="11.25" style="137" bestFit="1" customWidth="1"/>
    <col min="13829" max="14080" width="9" style="137"/>
    <col min="14081" max="14081" width="49.625" style="137" customWidth="1"/>
    <col min="14082" max="14082" width="31.25" style="137" customWidth="1"/>
    <col min="14083" max="14083" width="9" style="137"/>
    <col min="14084" max="14084" width="11.25" style="137" bestFit="1" customWidth="1"/>
    <col min="14085" max="14336" width="9" style="137"/>
    <col min="14337" max="14337" width="49.625" style="137" customWidth="1"/>
    <col min="14338" max="14338" width="31.25" style="137" customWidth="1"/>
    <col min="14339" max="14339" width="9" style="137"/>
    <col min="14340" max="14340" width="11.25" style="137" bestFit="1" customWidth="1"/>
    <col min="14341" max="14592" width="9" style="137"/>
    <col min="14593" max="14593" width="49.625" style="137" customWidth="1"/>
    <col min="14594" max="14594" width="31.25" style="137" customWidth="1"/>
    <col min="14595" max="14595" width="9" style="137"/>
    <col min="14596" max="14596" width="11.25" style="137" bestFit="1" customWidth="1"/>
    <col min="14597" max="14848" width="9" style="137"/>
    <col min="14849" max="14849" width="49.625" style="137" customWidth="1"/>
    <col min="14850" max="14850" width="31.25" style="137" customWidth="1"/>
    <col min="14851" max="14851" width="9" style="137"/>
    <col min="14852" max="14852" width="11.25" style="137" bestFit="1" customWidth="1"/>
    <col min="14853" max="15104" width="9" style="137"/>
    <col min="15105" max="15105" width="49.625" style="137" customWidth="1"/>
    <col min="15106" max="15106" width="31.25" style="137" customWidth="1"/>
    <col min="15107" max="15107" width="9" style="137"/>
    <col min="15108" max="15108" width="11.25" style="137" bestFit="1" customWidth="1"/>
    <col min="15109" max="15360" width="9" style="137"/>
    <col min="15361" max="15361" width="49.625" style="137" customWidth="1"/>
    <col min="15362" max="15362" width="31.25" style="137" customWidth="1"/>
    <col min="15363" max="15363" width="9" style="137"/>
    <col min="15364" max="15364" width="11.25" style="137" bestFit="1" customWidth="1"/>
    <col min="15365" max="15616" width="9" style="137"/>
    <col min="15617" max="15617" width="49.625" style="137" customWidth="1"/>
    <col min="15618" max="15618" width="31.25" style="137" customWidth="1"/>
    <col min="15619" max="15619" width="9" style="137"/>
    <col min="15620" max="15620" width="11.25" style="137" bestFit="1" customWidth="1"/>
    <col min="15621" max="15872" width="9" style="137"/>
    <col min="15873" max="15873" width="49.625" style="137" customWidth="1"/>
    <col min="15874" max="15874" width="31.25" style="137" customWidth="1"/>
    <col min="15875" max="15875" width="9" style="137"/>
    <col min="15876" max="15876" width="11.25" style="137" bestFit="1" customWidth="1"/>
    <col min="15877" max="16128" width="9" style="137"/>
    <col min="16129" max="16129" width="49.625" style="137" customWidth="1"/>
    <col min="16130" max="16130" width="31.25" style="137" customWidth="1"/>
    <col min="16131" max="16131" width="9" style="137"/>
    <col min="16132" max="16132" width="11.25" style="137" bestFit="1" customWidth="1"/>
    <col min="16133" max="16384" width="9" style="137"/>
  </cols>
  <sheetData>
    <row r="1" spans="1:3" ht="13.5" customHeight="1">
      <c r="A1" s="122" t="s">
        <v>651</v>
      </c>
    </row>
    <row r="2" spans="1:3" ht="27" customHeight="1">
      <c r="A2" s="307" t="s">
        <v>652</v>
      </c>
      <c r="B2" s="308"/>
    </row>
    <row r="3" spans="1:3" ht="19.5" customHeight="1">
      <c r="A3" s="138"/>
      <c r="B3" s="139" t="s">
        <v>256</v>
      </c>
    </row>
    <row r="4" spans="1:3" ht="19.5" customHeight="1">
      <c r="A4" s="140" t="s">
        <v>653</v>
      </c>
      <c r="B4" s="141" t="s">
        <v>654</v>
      </c>
    </row>
    <row r="5" spans="1:3" s="144" customFormat="1" ht="19.5" customHeight="1">
      <c r="A5" s="142" t="s">
        <v>259</v>
      </c>
      <c r="B5" s="143">
        <v>82949</v>
      </c>
    </row>
    <row r="6" spans="1:3" s="144" customFormat="1" ht="19.5" customHeight="1">
      <c r="A6" s="145" t="s">
        <v>655</v>
      </c>
      <c r="B6" s="143">
        <v>27024</v>
      </c>
    </row>
    <row r="7" spans="1:3" s="144" customFormat="1" ht="19.5" customHeight="1">
      <c r="A7" s="145" t="s">
        <v>656</v>
      </c>
      <c r="B7" s="143">
        <v>18741</v>
      </c>
    </row>
    <row r="8" spans="1:3" s="144" customFormat="1" ht="19.5" customHeight="1">
      <c r="A8" s="145" t="s">
        <v>657</v>
      </c>
      <c r="B8" s="143">
        <v>5770</v>
      </c>
    </row>
    <row r="9" spans="1:3" s="144" customFormat="1" ht="19.5" customHeight="1">
      <c r="A9" s="145" t="s">
        <v>658</v>
      </c>
      <c r="B9" s="143">
        <v>23</v>
      </c>
    </row>
    <row r="10" spans="1:3" s="144" customFormat="1" ht="19.5" customHeight="1">
      <c r="A10" s="145" t="s">
        <v>659</v>
      </c>
      <c r="B10" s="143">
        <v>2490</v>
      </c>
    </row>
    <row r="11" spans="1:3" s="144" customFormat="1" ht="19.5" customHeight="1">
      <c r="A11" s="145" t="s">
        <v>660</v>
      </c>
      <c r="B11" s="143">
        <v>14201</v>
      </c>
    </row>
    <row r="12" spans="1:3" s="144" customFormat="1" ht="19.5" customHeight="1">
      <c r="A12" s="145" t="s">
        <v>661</v>
      </c>
      <c r="B12" s="143">
        <v>9059</v>
      </c>
    </row>
    <row r="13" spans="1:3" s="144" customFormat="1" ht="19.5" customHeight="1">
      <c r="A13" s="145" t="s">
        <v>662</v>
      </c>
      <c r="B13" s="143">
        <v>112</v>
      </c>
      <c r="C13" s="146"/>
    </row>
    <row r="14" spans="1:3" s="144" customFormat="1" ht="19.5" customHeight="1">
      <c r="A14" s="145" t="s">
        <v>663</v>
      </c>
      <c r="B14" s="143">
        <v>269</v>
      </c>
    </row>
    <row r="15" spans="1:3" s="144" customFormat="1" ht="19.5" customHeight="1">
      <c r="A15" s="145" t="s">
        <v>664</v>
      </c>
      <c r="B15" s="143">
        <v>12</v>
      </c>
    </row>
    <row r="16" spans="1:3" s="144" customFormat="1" ht="19.5" customHeight="1">
      <c r="A16" s="145" t="s">
        <v>665</v>
      </c>
      <c r="B16" s="143">
        <v>863</v>
      </c>
    </row>
    <row r="17" spans="1:2" s="144" customFormat="1" ht="19.5" customHeight="1">
      <c r="A17" s="145" t="s">
        <v>666</v>
      </c>
      <c r="B17" s="143">
        <v>52</v>
      </c>
    </row>
    <row r="18" spans="1:2" s="144" customFormat="1" ht="19.5" customHeight="1">
      <c r="A18" s="145" t="s">
        <v>667</v>
      </c>
      <c r="B18" s="143">
        <v>0</v>
      </c>
    </row>
    <row r="19" spans="1:2" s="144" customFormat="1" ht="19.5" customHeight="1">
      <c r="A19" s="145" t="s">
        <v>668</v>
      </c>
      <c r="B19" s="143">
        <v>82</v>
      </c>
    </row>
    <row r="20" spans="1:2" s="144" customFormat="1" ht="19.5" customHeight="1">
      <c r="A20" s="145" t="s">
        <v>669</v>
      </c>
      <c r="B20" s="143">
        <v>156</v>
      </c>
    </row>
    <row r="21" spans="1:2" s="144" customFormat="1" ht="19.5" customHeight="1">
      <c r="A21" s="145" t="s">
        <v>670</v>
      </c>
      <c r="B21" s="143">
        <v>3596</v>
      </c>
    </row>
    <row r="22" spans="1:2" s="144" customFormat="1" ht="19.5" customHeight="1">
      <c r="A22" s="145" t="s">
        <v>671</v>
      </c>
      <c r="B22" s="143">
        <v>0</v>
      </c>
    </row>
    <row r="23" spans="1:2" s="144" customFormat="1" ht="19.5" customHeight="1">
      <c r="A23" s="145" t="s">
        <v>672</v>
      </c>
      <c r="B23" s="143">
        <v>0</v>
      </c>
    </row>
    <row r="24" spans="1:2" s="144" customFormat="1" ht="19.5" customHeight="1">
      <c r="A24" s="145" t="s">
        <v>673</v>
      </c>
      <c r="B24" s="143">
        <v>0</v>
      </c>
    </row>
    <row r="25" spans="1:2" s="144" customFormat="1" ht="19.5" customHeight="1">
      <c r="A25" s="145" t="s">
        <v>674</v>
      </c>
      <c r="B25" s="143">
        <v>0</v>
      </c>
    </row>
    <row r="26" spans="1:2" s="144" customFormat="1" ht="19.5" customHeight="1">
      <c r="A26" s="145" t="s">
        <v>675</v>
      </c>
      <c r="B26" s="143">
        <v>0</v>
      </c>
    </row>
    <row r="27" spans="1:2" s="144" customFormat="1" ht="19.5" customHeight="1">
      <c r="A27" s="145" t="s">
        <v>676</v>
      </c>
      <c r="B27" s="143">
        <v>0</v>
      </c>
    </row>
    <row r="28" spans="1:2" s="144" customFormat="1" ht="19.5" customHeight="1">
      <c r="A28" s="145" t="s">
        <v>677</v>
      </c>
      <c r="B28" s="143">
        <v>0</v>
      </c>
    </row>
    <row r="29" spans="1:2" s="144" customFormat="1" ht="19.5" customHeight="1">
      <c r="A29" s="145" t="s">
        <v>678</v>
      </c>
      <c r="B29" s="143">
        <v>0</v>
      </c>
    </row>
    <row r="30" spans="1:2" s="144" customFormat="1" ht="19.5" customHeight="1">
      <c r="A30" s="145" t="s">
        <v>679</v>
      </c>
      <c r="B30" s="143">
        <v>0</v>
      </c>
    </row>
    <row r="31" spans="1:2" s="144" customFormat="1" ht="19.5" customHeight="1">
      <c r="A31" s="145" t="s">
        <v>672</v>
      </c>
      <c r="B31" s="143">
        <v>0</v>
      </c>
    </row>
    <row r="32" spans="1:2" s="144" customFormat="1" ht="19.5" customHeight="1">
      <c r="A32" s="145" t="s">
        <v>673</v>
      </c>
      <c r="B32" s="143">
        <v>0</v>
      </c>
    </row>
    <row r="33" spans="1:2" s="144" customFormat="1" ht="19.5" customHeight="1">
      <c r="A33" s="145" t="s">
        <v>674</v>
      </c>
      <c r="B33" s="143">
        <v>0</v>
      </c>
    </row>
    <row r="34" spans="1:2" s="144" customFormat="1" ht="19.5" customHeight="1">
      <c r="A34" s="145" t="s">
        <v>676</v>
      </c>
      <c r="B34" s="143">
        <v>0</v>
      </c>
    </row>
    <row r="35" spans="1:2" s="144" customFormat="1" ht="19.5" customHeight="1">
      <c r="A35" s="145" t="s">
        <v>677</v>
      </c>
      <c r="B35" s="143">
        <v>0</v>
      </c>
    </row>
    <row r="36" spans="1:2" s="144" customFormat="1" ht="19.5" customHeight="1">
      <c r="A36" s="145" t="s">
        <v>678</v>
      </c>
      <c r="B36" s="143">
        <v>0</v>
      </c>
    </row>
    <row r="37" spans="1:2" s="144" customFormat="1" ht="19.5" customHeight="1">
      <c r="A37" s="145" t="s">
        <v>680</v>
      </c>
      <c r="B37" s="143">
        <v>31879</v>
      </c>
    </row>
    <row r="38" spans="1:2" s="144" customFormat="1" ht="19.5" customHeight="1">
      <c r="A38" s="145" t="s">
        <v>681</v>
      </c>
      <c r="B38" s="143">
        <v>28765</v>
      </c>
    </row>
    <row r="39" spans="1:2" s="144" customFormat="1" ht="19.5" customHeight="1">
      <c r="A39" s="145" t="s">
        <v>682</v>
      </c>
      <c r="B39" s="143">
        <v>3114</v>
      </c>
    </row>
    <row r="40" spans="1:2" s="144" customFormat="1" ht="19.5" customHeight="1">
      <c r="A40" s="145" t="s">
        <v>683</v>
      </c>
      <c r="B40" s="143">
        <v>0</v>
      </c>
    </row>
    <row r="41" spans="1:2" s="144" customFormat="1" ht="19.5" customHeight="1">
      <c r="A41" s="145" t="s">
        <v>684</v>
      </c>
      <c r="B41" s="143">
        <v>0</v>
      </c>
    </row>
    <row r="42" spans="1:2" s="144" customFormat="1" ht="19.5" customHeight="1">
      <c r="A42" s="145" t="s">
        <v>685</v>
      </c>
      <c r="B42" s="143">
        <v>0</v>
      </c>
    </row>
    <row r="43" spans="1:2" s="144" customFormat="1" ht="19.5" customHeight="1">
      <c r="A43" s="145" t="s">
        <v>686</v>
      </c>
      <c r="B43" s="143">
        <v>0</v>
      </c>
    </row>
    <row r="44" spans="1:2" s="144" customFormat="1" ht="19.5" customHeight="1">
      <c r="A44" s="145" t="s">
        <v>687</v>
      </c>
      <c r="B44" s="143">
        <v>0</v>
      </c>
    </row>
    <row r="45" spans="1:2" s="144" customFormat="1" ht="19.5" customHeight="1">
      <c r="A45" s="145" t="s">
        <v>688</v>
      </c>
      <c r="B45" s="143">
        <v>0</v>
      </c>
    </row>
    <row r="46" spans="1:2" s="144" customFormat="1" ht="19.5" customHeight="1">
      <c r="A46" s="145" t="s">
        <v>689</v>
      </c>
      <c r="B46" s="143">
        <v>0</v>
      </c>
    </row>
    <row r="47" spans="1:2" s="144" customFormat="1" ht="19.5" customHeight="1">
      <c r="A47" s="145" t="s">
        <v>690</v>
      </c>
      <c r="B47" s="143">
        <v>0</v>
      </c>
    </row>
    <row r="48" spans="1:2" s="144" customFormat="1" ht="19.5" customHeight="1">
      <c r="A48" s="145" t="s">
        <v>691</v>
      </c>
      <c r="B48" s="143">
        <v>0</v>
      </c>
    </row>
    <row r="49" spans="1:2" s="144" customFormat="1" ht="19.5" customHeight="1">
      <c r="A49" s="145" t="s">
        <v>692</v>
      </c>
      <c r="B49" s="143">
        <v>0</v>
      </c>
    </row>
    <row r="50" spans="1:2" s="144" customFormat="1" ht="19.5" customHeight="1">
      <c r="A50" s="145" t="s">
        <v>693</v>
      </c>
      <c r="B50" s="143">
        <v>0</v>
      </c>
    </row>
    <row r="51" spans="1:2" s="144" customFormat="1" ht="19.5" customHeight="1">
      <c r="A51" s="145" t="s">
        <v>694</v>
      </c>
      <c r="B51" s="143">
        <v>9845</v>
      </c>
    </row>
    <row r="52" spans="1:2" s="144" customFormat="1" ht="19.5" customHeight="1">
      <c r="A52" s="145" t="s">
        <v>695</v>
      </c>
      <c r="B52" s="143">
        <v>1365</v>
      </c>
    </row>
    <row r="53" spans="1:2" s="144" customFormat="1" ht="19.5" customHeight="1">
      <c r="A53" s="145" t="s">
        <v>696</v>
      </c>
      <c r="B53" s="143">
        <v>0</v>
      </c>
    </row>
    <row r="54" spans="1:2" s="144" customFormat="1" ht="19.5" customHeight="1">
      <c r="A54" s="145" t="s">
        <v>697</v>
      </c>
      <c r="B54" s="143">
        <v>0</v>
      </c>
    </row>
    <row r="55" spans="1:2" s="144" customFormat="1" ht="19.5" customHeight="1">
      <c r="A55" s="145" t="s">
        <v>698</v>
      </c>
      <c r="B55" s="143">
        <v>35</v>
      </c>
    </row>
    <row r="56" spans="1:2" s="144" customFormat="1" ht="19.5" customHeight="1">
      <c r="A56" s="145" t="s">
        <v>699</v>
      </c>
      <c r="B56" s="143">
        <v>8445</v>
      </c>
    </row>
    <row r="57" spans="1:2" s="144" customFormat="1" ht="19.5" customHeight="1">
      <c r="A57" s="145" t="s">
        <v>700</v>
      </c>
      <c r="B57" s="143">
        <v>0</v>
      </c>
    </row>
    <row r="58" spans="1:2" s="144" customFormat="1" ht="19.5" customHeight="1">
      <c r="A58" s="145" t="s">
        <v>701</v>
      </c>
      <c r="B58" s="143">
        <v>0</v>
      </c>
    </row>
    <row r="59" spans="1:2" s="144" customFormat="1" ht="19.5" customHeight="1">
      <c r="A59" s="145" t="s">
        <v>702</v>
      </c>
      <c r="B59" s="143">
        <v>0</v>
      </c>
    </row>
    <row r="60" spans="1:2" s="144" customFormat="1" ht="19.5" customHeight="1">
      <c r="A60" s="145" t="s">
        <v>703</v>
      </c>
      <c r="B60" s="143">
        <v>0</v>
      </c>
    </row>
    <row r="61" spans="1:2" s="144" customFormat="1" ht="19.5" customHeight="1">
      <c r="A61" s="145" t="s">
        <v>704</v>
      </c>
      <c r="B61" s="143">
        <v>0</v>
      </c>
    </row>
    <row r="62" spans="1:2" s="144" customFormat="1" ht="19.5" customHeight="1">
      <c r="A62" s="145" t="s">
        <v>705</v>
      </c>
      <c r="B62" s="143">
        <v>0</v>
      </c>
    </row>
    <row r="63" spans="1:2" s="144" customFormat="1" ht="19.5" customHeight="1">
      <c r="A63" s="145" t="s">
        <v>706</v>
      </c>
      <c r="B63" s="143">
        <v>0</v>
      </c>
    </row>
    <row r="64" spans="1:2" s="144" customFormat="1" ht="19.5" customHeight="1">
      <c r="A64" s="145" t="s">
        <v>707</v>
      </c>
      <c r="B64" s="143">
        <v>0</v>
      </c>
    </row>
    <row r="65" spans="1:2" s="144" customFormat="1" ht="19.5" customHeight="1">
      <c r="A65" s="145" t="s">
        <v>708</v>
      </c>
      <c r="B65" s="143">
        <v>0</v>
      </c>
    </row>
    <row r="66" spans="1:2" s="144" customFormat="1" ht="19.5" customHeight="1">
      <c r="A66" s="145" t="s">
        <v>709</v>
      </c>
      <c r="B66" s="143">
        <v>0</v>
      </c>
    </row>
    <row r="67" spans="1:2" s="144" customFormat="1" ht="19.5" customHeight="1">
      <c r="A67" s="145" t="s">
        <v>710</v>
      </c>
      <c r="B67" s="143">
        <v>0</v>
      </c>
    </row>
    <row r="68" spans="1:2" s="144" customFormat="1" ht="19.5" customHeight="1">
      <c r="A68" s="145" t="s">
        <v>711</v>
      </c>
      <c r="B68" s="143">
        <v>0</v>
      </c>
    </row>
    <row r="69" spans="1:2" s="144" customFormat="1" ht="19.5" customHeight="1">
      <c r="A69" s="145" t="s">
        <v>712</v>
      </c>
      <c r="B69" s="143">
        <v>0</v>
      </c>
    </row>
    <row r="70" spans="1:2" ht="19.5" customHeight="1">
      <c r="A70" s="147" t="s">
        <v>713</v>
      </c>
    </row>
  </sheetData>
  <mergeCells count="1">
    <mergeCell ref="A2:B2"/>
  </mergeCells>
  <phoneticPr fontId="1" type="noConversion"/>
  <pageMargins left="0.75" right="0.75" top="0.66" bottom="0.49" header="0.5" footer="0.5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H36"/>
  <sheetViews>
    <sheetView workbookViewId="0">
      <selection activeCell="A8" sqref="A8"/>
    </sheetView>
  </sheetViews>
  <sheetFormatPr defaultRowHeight="14.25"/>
  <cols>
    <col min="1" max="1" width="25.375" style="124" customWidth="1"/>
    <col min="2" max="2" width="19.875" style="124" customWidth="1"/>
    <col min="3" max="3" width="25.375" style="124" customWidth="1"/>
    <col min="4" max="4" width="20.625" style="124" customWidth="1"/>
    <col min="5" max="242" width="9" style="124"/>
    <col min="243" max="256" width="9" style="9"/>
    <col min="257" max="257" width="25.375" style="9" customWidth="1"/>
    <col min="258" max="258" width="19.875" style="9" customWidth="1"/>
    <col min="259" max="259" width="25.375" style="9" customWidth="1"/>
    <col min="260" max="260" width="20.625" style="9" customWidth="1"/>
    <col min="261" max="512" width="9" style="9"/>
    <col min="513" max="513" width="25.375" style="9" customWidth="1"/>
    <col min="514" max="514" width="19.875" style="9" customWidth="1"/>
    <col min="515" max="515" width="25.375" style="9" customWidth="1"/>
    <col min="516" max="516" width="20.625" style="9" customWidth="1"/>
    <col min="517" max="768" width="9" style="9"/>
    <col min="769" max="769" width="25.375" style="9" customWidth="1"/>
    <col min="770" max="770" width="19.875" style="9" customWidth="1"/>
    <col min="771" max="771" width="25.375" style="9" customWidth="1"/>
    <col min="772" max="772" width="20.625" style="9" customWidth="1"/>
    <col min="773" max="1024" width="9" style="9"/>
    <col min="1025" max="1025" width="25.375" style="9" customWidth="1"/>
    <col min="1026" max="1026" width="19.875" style="9" customWidth="1"/>
    <col min="1027" max="1027" width="25.375" style="9" customWidth="1"/>
    <col min="1028" max="1028" width="20.625" style="9" customWidth="1"/>
    <col min="1029" max="1280" width="9" style="9"/>
    <col min="1281" max="1281" width="25.375" style="9" customWidth="1"/>
    <col min="1282" max="1282" width="19.875" style="9" customWidth="1"/>
    <col min="1283" max="1283" width="25.375" style="9" customWidth="1"/>
    <col min="1284" max="1284" width="20.625" style="9" customWidth="1"/>
    <col min="1285" max="1536" width="9" style="9"/>
    <col min="1537" max="1537" width="25.375" style="9" customWidth="1"/>
    <col min="1538" max="1538" width="19.875" style="9" customWidth="1"/>
    <col min="1539" max="1539" width="25.375" style="9" customWidth="1"/>
    <col min="1540" max="1540" width="20.625" style="9" customWidth="1"/>
    <col min="1541" max="1792" width="9" style="9"/>
    <col min="1793" max="1793" width="25.375" style="9" customWidth="1"/>
    <col min="1794" max="1794" width="19.875" style="9" customWidth="1"/>
    <col min="1795" max="1795" width="25.375" style="9" customWidth="1"/>
    <col min="1796" max="1796" width="20.625" style="9" customWidth="1"/>
    <col min="1797" max="2048" width="9" style="9"/>
    <col min="2049" max="2049" width="25.375" style="9" customWidth="1"/>
    <col min="2050" max="2050" width="19.875" style="9" customWidth="1"/>
    <col min="2051" max="2051" width="25.375" style="9" customWidth="1"/>
    <col min="2052" max="2052" width="20.625" style="9" customWidth="1"/>
    <col min="2053" max="2304" width="9" style="9"/>
    <col min="2305" max="2305" width="25.375" style="9" customWidth="1"/>
    <col min="2306" max="2306" width="19.875" style="9" customWidth="1"/>
    <col min="2307" max="2307" width="25.375" style="9" customWidth="1"/>
    <col min="2308" max="2308" width="20.625" style="9" customWidth="1"/>
    <col min="2309" max="2560" width="9" style="9"/>
    <col min="2561" max="2561" width="25.375" style="9" customWidth="1"/>
    <col min="2562" max="2562" width="19.875" style="9" customWidth="1"/>
    <col min="2563" max="2563" width="25.375" style="9" customWidth="1"/>
    <col min="2564" max="2564" width="20.625" style="9" customWidth="1"/>
    <col min="2565" max="2816" width="9" style="9"/>
    <col min="2817" max="2817" width="25.375" style="9" customWidth="1"/>
    <col min="2818" max="2818" width="19.875" style="9" customWidth="1"/>
    <col min="2819" max="2819" width="25.375" style="9" customWidth="1"/>
    <col min="2820" max="2820" width="20.625" style="9" customWidth="1"/>
    <col min="2821" max="3072" width="9" style="9"/>
    <col min="3073" max="3073" width="25.375" style="9" customWidth="1"/>
    <col min="3074" max="3074" width="19.875" style="9" customWidth="1"/>
    <col min="3075" max="3075" width="25.375" style="9" customWidth="1"/>
    <col min="3076" max="3076" width="20.625" style="9" customWidth="1"/>
    <col min="3077" max="3328" width="9" style="9"/>
    <col min="3329" max="3329" width="25.375" style="9" customWidth="1"/>
    <col min="3330" max="3330" width="19.875" style="9" customWidth="1"/>
    <col min="3331" max="3331" width="25.375" style="9" customWidth="1"/>
    <col min="3332" max="3332" width="20.625" style="9" customWidth="1"/>
    <col min="3333" max="3584" width="9" style="9"/>
    <col min="3585" max="3585" width="25.375" style="9" customWidth="1"/>
    <col min="3586" max="3586" width="19.875" style="9" customWidth="1"/>
    <col min="3587" max="3587" width="25.375" style="9" customWidth="1"/>
    <col min="3588" max="3588" width="20.625" style="9" customWidth="1"/>
    <col min="3589" max="3840" width="9" style="9"/>
    <col min="3841" max="3841" width="25.375" style="9" customWidth="1"/>
    <col min="3842" max="3842" width="19.875" style="9" customWidth="1"/>
    <col min="3843" max="3843" width="25.375" style="9" customWidth="1"/>
    <col min="3844" max="3844" width="20.625" style="9" customWidth="1"/>
    <col min="3845" max="4096" width="9" style="9"/>
    <col min="4097" max="4097" width="25.375" style="9" customWidth="1"/>
    <col min="4098" max="4098" width="19.875" style="9" customWidth="1"/>
    <col min="4099" max="4099" width="25.375" style="9" customWidth="1"/>
    <col min="4100" max="4100" width="20.625" style="9" customWidth="1"/>
    <col min="4101" max="4352" width="9" style="9"/>
    <col min="4353" max="4353" width="25.375" style="9" customWidth="1"/>
    <col min="4354" max="4354" width="19.875" style="9" customWidth="1"/>
    <col min="4355" max="4355" width="25.375" style="9" customWidth="1"/>
    <col min="4356" max="4356" width="20.625" style="9" customWidth="1"/>
    <col min="4357" max="4608" width="9" style="9"/>
    <col min="4609" max="4609" width="25.375" style="9" customWidth="1"/>
    <col min="4610" max="4610" width="19.875" style="9" customWidth="1"/>
    <col min="4611" max="4611" width="25.375" style="9" customWidth="1"/>
    <col min="4612" max="4612" width="20.625" style="9" customWidth="1"/>
    <col min="4613" max="4864" width="9" style="9"/>
    <col min="4865" max="4865" width="25.375" style="9" customWidth="1"/>
    <col min="4866" max="4866" width="19.875" style="9" customWidth="1"/>
    <col min="4867" max="4867" width="25.375" style="9" customWidth="1"/>
    <col min="4868" max="4868" width="20.625" style="9" customWidth="1"/>
    <col min="4869" max="5120" width="9" style="9"/>
    <col min="5121" max="5121" width="25.375" style="9" customWidth="1"/>
    <col min="5122" max="5122" width="19.875" style="9" customWidth="1"/>
    <col min="5123" max="5123" width="25.375" style="9" customWidth="1"/>
    <col min="5124" max="5124" width="20.625" style="9" customWidth="1"/>
    <col min="5125" max="5376" width="9" style="9"/>
    <col min="5377" max="5377" width="25.375" style="9" customWidth="1"/>
    <col min="5378" max="5378" width="19.875" style="9" customWidth="1"/>
    <col min="5379" max="5379" width="25.375" style="9" customWidth="1"/>
    <col min="5380" max="5380" width="20.625" style="9" customWidth="1"/>
    <col min="5381" max="5632" width="9" style="9"/>
    <col min="5633" max="5633" width="25.375" style="9" customWidth="1"/>
    <col min="5634" max="5634" width="19.875" style="9" customWidth="1"/>
    <col min="5635" max="5635" width="25.375" style="9" customWidth="1"/>
    <col min="5636" max="5636" width="20.625" style="9" customWidth="1"/>
    <col min="5637" max="5888" width="9" style="9"/>
    <col min="5889" max="5889" width="25.375" style="9" customWidth="1"/>
    <col min="5890" max="5890" width="19.875" style="9" customWidth="1"/>
    <col min="5891" max="5891" width="25.375" style="9" customWidth="1"/>
    <col min="5892" max="5892" width="20.625" style="9" customWidth="1"/>
    <col min="5893" max="6144" width="9" style="9"/>
    <col min="6145" max="6145" width="25.375" style="9" customWidth="1"/>
    <col min="6146" max="6146" width="19.875" style="9" customWidth="1"/>
    <col min="6147" max="6147" width="25.375" style="9" customWidth="1"/>
    <col min="6148" max="6148" width="20.625" style="9" customWidth="1"/>
    <col min="6149" max="6400" width="9" style="9"/>
    <col min="6401" max="6401" width="25.375" style="9" customWidth="1"/>
    <col min="6402" max="6402" width="19.875" style="9" customWidth="1"/>
    <col min="6403" max="6403" width="25.375" style="9" customWidth="1"/>
    <col min="6404" max="6404" width="20.625" style="9" customWidth="1"/>
    <col min="6405" max="6656" width="9" style="9"/>
    <col min="6657" max="6657" width="25.375" style="9" customWidth="1"/>
    <col min="6658" max="6658" width="19.875" style="9" customWidth="1"/>
    <col min="6659" max="6659" width="25.375" style="9" customWidth="1"/>
    <col min="6660" max="6660" width="20.625" style="9" customWidth="1"/>
    <col min="6661" max="6912" width="9" style="9"/>
    <col min="6913" max="6913" width="25.375" style="9" customWidth="1"/>
    <col min="6914" max="6914" width="19.875" style="9" customWidth="1"/>
    <col min="6915" max="6915" width="25.375" style="9" customWidth="1"/>
    <col min="6916" max="6916" width="20.625" style="9" customWidth="1"/>
    <col min="6917" max="7168" width="9" style="9"/>
    <col min="7169" max="7169" width="25.375" style="9" customWidth="1"/>
    <col min="7170" max="7170" width="19.875" style="9" customWidth="1"/>
    <col min="7171" max="7171" width="25.375" style="9" customWidth="1"/>
    <col min="7172" max="7172" width="20.625" style="9" customWidth="1"/>
    <col min="7173" max="7424" width="9" style="9"/>
    <col min="7425" max="7425" width="25.375" style="9" customWidth="1"/>
    <col min="7426" max="7426" width="19.875" style="9" customWidth="1"/>
    <col min="7427" max="7427" width="25.375" style="9" customWidth="1"/>
    <col min="7428" max="7428" width="20.625" style="9" customWidth="1"/>
    <col min="7429" max="7680" width="9" style="9"/>
    <col min="7681" max="7681" width="25.375" style="9" customWidth="1"/>
    <col min="7682" max="7682" width="19.875" style="9" customWidth="1"/>
    <col min="7683" max="7683" width="25.375" style="9" customWidth="1"/>
    <col min="7684" max="7684" width="20.625" style="9" customWidth="1"/>
    <col min="7685" max="7936" width="9" style="9"/>
    <col min="7937" max="7937" width="25.375" style="9" customWidth="1"/>
    <col min="7938" max="7938" width="19.875" style="9" customWidth="1"/>
    <col min="7939" max="7939" width="25.375" style="9" customWidth="1"/>
    <col min="7940" max="7940" width="20.625" style="9" customWidth="1"/>
    <col min="7941" max="8192" width="9" style="9"/>
    <col min="8193" max="8193" width="25.375" style="9" customWidth="1"/>
    <col min="8194" max="8194" width="19.875" style="9" customWidth="1"/>
    <col min="8195" max="8195" width="25.375" style="9" customWidth="1"/>
    <col min="8196" max="8196" width="20.625" style="9" customWidth="1"/>
    <col min="8197" max="8448" width="9" style="9"/>
    <col min="8449" max="8449" width="25.375" style="9" customWidth="1"/>
    <col min="8450" max="8450" width="19.875" style="9" customWidth="1"/>
    <col min="8451" max="8451" width="25.375" style="9" customWidth="1"/>
    <col min="8452" max="8452" width="20.625" style="9" customWidth="1"/>
    <col min="8453" max="8704" width="9" style="9"/>
    <col min="8705" max="8705" width="25.375" style="9" customWidth="1"/>
    <col min="8706" max="8706" width="19.875" style="9" customWidth="1"/>
    <col min="8707" max="8707" width="25.375" style="9" customWidth="1"/>
    <col min="8708" max="8708" width="20.625" style="9" customWidth="1"/>
    <col min="8709" max="8960" width="9" style="9"/>
    <col min="8961" max="8961" width="25.375" style="9" customWidth="1"/>
    <col min="8962" max="8962" width="19.875" style="9" customWidth="1"/>
    <col min="8963" max="8963" width="25.375" style="9" customWidth="1"/>
    <col min="8964" max="8964" width="20.625" style="9" customWidth="1"/>
    <col min="8965" max="9216" width="9" style="9"/>
    <col min="9217" max="9217" width="25.375" style="9" customWidth="1"/>
    <col min="9218" max="9218" width="19.875" style="9" customWidth="1"/>
    <col min="9219" max="9219" width="25.375" style="9" customWidth="1"/>
    <col min="9220" max="9220" width="20.625" style="9" customWidth="1"/>
    <col min="9221" max="9472" width="9" style="9"/>
    <col min="9473" max="9473" width="25.375" style="9" customWidth="1"/>
    <col min="9474" max="9474" width="19.875" style="9" customWidth="1"/>
    <col min="9475" max="9475" width="25.375" style="9" customWidth="1"/>
    <col min="9476" max="9476" width="20.625" style="9" customWidth="1"/>
    <col min="9477" max="9728" width="9" style="9"/>
    <col min="9729" max="9729" width="25.375" style="9" customWidth="1"/>
    <col min="9730" max="9730" width="19.875" style="9" customWidth="1"/>
    <col min="9731" max="9731" width="25.375" style="9" customWidth="1"/>
    <col min="9732" max="9732" width="20.625" style="9" customWidth="1"/>
    <col min="9733" max="9984" width="9" style="9"/>
    <col min="9985" max="9985" width="25.375" style="9" customWidth="1"/>
    <col min="9986" max="9986" width="19.875" style="9" customWidth="1"/>
    <col min="9987" max="9987" width="25.375" style="9" customWidth="1"/>
    <col min="9988" max="9988" width="20.625" style="9" customWidth="1"/>
    <col min="9989" max="10240" width="9" style="9"/>
    <col min="10241" max="10241" width="25.375" style="9" customWidth="1"/>
    <col min="10242" max="10242" width="19.875" style="9" customWidth="1"/>
    <col min="10243" max="10243" width="25.375" style="9" customWidth="1"/>
    <col min="10244" max="10244" width="20.625" style="9" customWidth="1"/>
    <col min="10245" max="10496" width="9" style="9"/>
    <col min="10497" max="10497" width="25.375" style="9" customWidth="1"/>
    <col min="10498" max="10498" width="19.875" style="9" customWidth="1"/>
    <col min="10499" max="10499" width="25.375" style="9" customWidth="1"/>
    <col min="10500" max="10500" width="20.625" style="9" customWidth="1"/>
    <col min="10501" max="10752" width="9" style="9"/>
    <col min="10753" max="10753" width="25.375" style="9" customWidth="1"/>
    <col min="10754" max="10754" width="19.875" style="9" customWidth="1"/>
    <col min="10755" max="10755" width="25.375" style="9" customWidth="1"/>
    <col min="10756" max="10756" width="20.625" style="9" customWidth="1"/>
    <col min="10757" max="11008" width="9" style="9"/>
    <col min="11009" max="11009" width="25.375" style="9" customWidth="1"/>
    <col min="11010" max="11010" width="19.875" style="9" customWidth="1"/>
    <col min="11011" max="11011" width="25.375" style="9" customWidth="1"/>
    <col min="11012" max="11012" width="20.625" style="9" customWidth="1"/>
    <col min="11013" max="11264" width="9" style="9"/>
    <col min="11265" max="11265" width="25.375" style="9" customWidth="1"/>
    <col min="11266" max="11266" width="19.875" style="9" customWidth="1"/>
    <col min="11267" max="11267" width="25.375" style="9" customWidth="1"/>
    <col min="11268" max="11268" width="20.625" style="9" customWidth="1"/>
    <col min="11269" max="11520" width="9" style="9"/>
    <col min="11521" max="11521" width="25.375" style="9" customWidth="1"/>
    <col min="11522" max="11522" width="19.875" style="9" customWidth="1"/>
    <col min="11523" max="11523" width="25.375" style="9" customWidth="1"/>
    <col min="11524" max="11524" width="20.625" style="9" customWidth="1"/>
    <col min="11525" max="11776" width="9" style="9"/>
    <col min="11777" max="11777" width="25.375" style="9" customWidth="1"/>
    <col min="11778" max="11778" width="19.875" style="9" customWidth="1"/>
    <col min="11779" max="11779" width="25.375" style="9" customWidth="1"/>
    <col min="11780" max="11780" width="20.625" style="9" customWidth="1"/>
    <col min="11781" max="12032" width="9" style="9"/>
    <col min="12033" max="12033" width="25.375" style="9" customWidth="1"/>
    <col min="12034" max="12034" width="19.875" style="9" customWidth="1"/>
    <col min="12035" max="12035" width="25.375" style="9" customWidth="1"/>
    <col min="12036" max="12036" width="20.625" style="9" customWidth="1"/>
    <col min="12037" max="12288" width="9" style="9"/>
    <col min="12289" max="12289" width="25.375" style="9" customWidth="1"/>
    <col min="12290" max="12290" width="19.875" style="9" customWidth="1"/>
    <col min="12291" max="12291" width="25.375" style="9" customWidth="1"/>
    <col min="12292" max="12292" width="20.625" style="9" customWidth="1"/>
    <col min="12293" max="12544" width="9" style="9"/>
    <col min="12545" max="12545" width="25.375" style="9" customWidth="1"/>
    <col min="12546" max="12546" width="19.875" style="9" customWidth="1"/>
    <col min="12547" max="12547" width="25.375" style="9" customWidth="1"/>
    <col min="12548" max="12548" width="20.625" style="9" customWidth="1"/>
    <col min="12549" max="12800" width="9" style="9"/>
    <col min="12801" max="12801" width="25.375" style="9" customWidth="1"/>
    <col min="12802" max="12802" width="19.875" style="9" customWidth="1"/>
    <col min="12803" max="12803" width="25.375" style="9" customWidth="1"/>
    <col min="12804" max="12804" width="20.625" style="9" customWidth="1"/>
    <col min="12805" max="13056" width="9" style="9"/>
    <col min="13057" max="13057" width="25.375" style="9" customWidth="1"/>
    <col min="13058" max="13058" width="19.875" style="9" customWidth="1"/>
    <col min="13059" max="13059" width="25.375" style="9" customWidth="1"/>
    <col min="13060" max="13060" width="20.625" style="9" customWidth="1"/>
    <col min="13061" max="13312" width="9" style="9"/>
    <col min="13313" max="13313" width="25.375" style="9" customWidth="1"/>
    <col min="13314" max="13314" width="19.875" style="9" customWidth="1"/>
    <col min="13315" max="13315" width="25.375" style="9" customWidth="1"/>
    <col min="13316" max="13316" width="20.625" style="9" customWidth="1"/>
    <col min="13317" max="13568" width="9" style="9"/>
    <col min="13569" max="13569" width="25.375" style="9" customWidth="1"/>
    <col min="13570" max="13570" width="19.875" style="9" customWidth="1"/>
    <col min="13571" max="13571" width="25.375" style="9" customWidth="1"/>
    <col min="13572" max="13572" width="20.625" style="9" customWidth="1"/>
    <col min="13573" max="13824" width="9" style="9"/>
    <col min="13825" max="13825" width="25.375" style="9" customWidth="1"/>
    <col min="13826" max="13826" width="19.875" style="9" customWidth="1"/>
    <col min="13827" max="13827" width="25.375" style="9" customWidth="1"/>
    <col min="13828" max="13828" width="20.625" style="9" customWidth="1"/>
    <col min="13829" max="14080" width="9" style="9"/>
    <col min="14081" max="14081" width="25.375" style="9" customWidth="1"/>
    <col min="14082" max="14082" width="19.875" style="9" customWidth="1"/>
    <col min="14083" max="14083" width="25.375" style="9" customWidth="1"/>
    <col min="14084" max="14084" width="20.625" style="9" customWidth="1"/>
    <col min="14085" max="14336" width="9" style="9"/>
    <col min="14337" max="14337" width="25.375" style="9" customWidth="1"/>
    <col min="14338" max="14338" width="19.875" style="9" customWidth="1"/>
    <col min="14339" max="14339" width="25.375" style="9" customWidth="1"/>
    <col min="14340" max="14340" width="20.625" style="9" customWidth="1"/>
    <col min="14341" max="14592" width="9" style="9"/>
    <col min="14593" max="14593" width="25.375" style="9" customWidth="1"/>
    <col min="14594" max="14594" width="19.875" style="9" customWidth="1"/>
    <col min="14595" max="14595" width="25.375" style="9" customWidth="1"/>
    <col min="14596" max="14596" width="20.625" style="9" customWidth="1"/>
    <col min="14597" max="14848" width="9" style="9"/>
    <col min="14849" max="14849" width="25.375" style="9" customWidth="1"/>
    <col min="14850" max="14850" width="19.875" style="9" customWidth="1"/>
    <col min="14851" max="14851" width="25.375" style="9" customWidth="1"/>
    <col min="14852" max="14852" width="20.625" style="9" customWidth="1"/>
    <col min="14853" max="15104" width="9" style="9"/>
    <col min="15105" max="15105" width="25.375" style="9" customWidth="1"/>
    <col min="15106" max="15106" width="19.875" style="9" customWidth="1"/>
    <col min="15107" max="15107" width="25.375" style="9" customWidth="1"/>
    <col min="15108" max="15108" width="20.625" style="9" customWidth="1"/>
    <col min="15109" max="15360" width="9" style="9"/>
    <col min="15361" max="15361" width="25.375" style="9" customWidth="1"/>
    <col min="15362" max="15362" width="19.875" style="9" customWidth="1"/>
    <col min="15363" max="15363" width="25.375" style="9" customWidth="1"/>
    <col min="15364" max="15364" width="20.625" style="9" customWidth="1"/>
    <col min="15365" max="15616" width="9" style="9"/>
    <col min="15617" max="15617" width="25.375" style="9" customWidth="1"/>
    <col min="15618" max="15618" width="19.875" style="9" customWidth="1"/>
    <col min="15619" max="15619" width="25.375" style="9" customWidth="1"/>
    <col min="15620" max="15620" width="20.625" style="9" customWidth="1"/>
    <col min="15621" max="15872" width="9" style="9"/>
    <col min="15873" max="15873" width="25.375" style="9" customWidth="1"/>
    <col min="15874" max="15874" width="19.875" style="9" customWidth="1"/>
    <col min="15875" max="15875" width="25.375" style="9" customWidth="1"/>
    <col min="15876" max="15876" width="20.625" style="9" customWidth="1"/>
    <col min="15877" max="16128" width="9" style="9"/>
    <col min="16129" max="16129" width="25.375" style="9" customWidth="1"/>
    <col min="16130" max="16130" width="19.875" style="9" customWidth="1"/>
    <col min="16131" max="16131" width="25.375" style="9" customWidth="1"/>
    <col min="16132" max="16132" width="20.625" style="9" customWidth="1"/>
    <col min="16133" max="16384" width="9" style="9"/>
  </cols>
  <sheetData>
    <row r="1" spans="1:242" s="149" customFormat="1" ht="35.1" customHeight="1">
      <c r="A1" s="82" t="s">
        <v>714</v>
      </c>
      <c r="B1" s="124"/>
      <c r="C1" s="124"/>
      <c r="D1" s="124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  <c r="GM1" s="148"/>
      <c r="GN1" s="148"/>
      <c r="GO1" s="148"/>
      <c r="GP1" s="148"/>
      <c r="GQ1" s="148"/>
      <c r="GR1" s="148"/>
      <c r="GS1" s="148"/>
      <c r="GT1" s="148"/>
      <c r="GU1" s="148"/>
      <c r="GV1" s="148"/>
      <c r="GW1" s="148"/>
      <c r="GX1" s="148"/>
      <c r="GY1" s="148"/>
      <c r="GZ1" s="148"/>
      <c r="HA1" s="148"/>
      <c r="HB1" s="148"/>
      <c r="HC1" s="148"/>
      <c r="HD1" s="148"/>
      <c r="HE1" s="148"/>
      <c r="HF1" s="148"/>
      <c r="HG1" s="148"/>
      <c r="HH1" s="148"/>
      <c r="HI1" s="148"/>
      <c r="HJ1" s="148"/>
      <c r="HK1" s="148"/>
      <c r="HL1" s="148"/>
      <c r="HM1" s="148"/>
      <c r="HN1" s="148"/>
      <c r="HO1" s="148"/>
      <c r="HP1" s="148"/>
      <c r="HQ1" s="148"/>
      <c r="HR1" s="148"/>
      <c r="HS1" s="148"/>
      <c r="HT1" s="148"/>
      <c r="HU1" s="148"/>
      <c r="HV1" s="148"/>
      <c r="HW1" s="148"/>
      <c r="HX1" s="148"/>
      <c r="HY1" s="148"/>
      <c r="HZ1" s="148"/>
      <c r="IA1" s="148"/>
      <c r="IB1" s="148"/>
      <c r="IC1" s="148"/>
      <c r="ID1" s="148"/>
      <c r="IE1" s="148"/>
      <c r="IF1" s="148"/>
      <c r="IG1" s="148"/>
      <c r="IH1" s="148"/>
    </row>
    <row r="2" spans="1:242" s="149" customFormat="1" ht="35.1" customHeight="1">
      <c r="A2" s="309" t="s">
        <v>715</v>
      </c>
      <c r="B2" s="309"/>
      <c r="C2" s="309"/>
      <c r="D2" s="309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</row>
    <row r="3" spans="1:242" s="149" customFormat="1" ht="35.1" customHeight="1">
      <c r="A3" s="310" t="s">
        <v>88</v>
      </c>
      <c r="B3" s="310"/>
      <c r="C3" s="310"/>
      <c r="D3" s="310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</row>
    <row r="4" spans="1:242" s="149" customFormat="1" ht="35.1" customHeight="1">
      <c r="A4" s="150" t="s">
        <v>89</v>
      </c>
      <c r="B4" s="151" t="s">
        <v>716</v>
      </c>
      <c r="C4" s="150" t="s">
        <v>89</v>
      </c>
      <c r="D4" s="151" t="s">
        <v>716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</row>
    <row r="5" spans="1:242" s="149" customFormat="1" ht="35.1" customHeight="1">
      <c r="A5" s="152" t="s">
        <v>717</v>
      </c>
      <c r="B5" s="153">
        <v>12059</v>
      </c>
      <c r="C5" s="152" t="s">
        <v>718</v>
      </c>
      <c r="D5" s="153">
        <v>215990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</row>
    <row r="6" spans="1:242" s="149" customFormat="1" ht="35.1" customHeight="1">
      <c r="A6" s="154" t="s">
        <v>719</v>
      </c>
      <c r="B6" s="153">
        <v>186253</v>
      </c>
      <c r="C6" s="155" t="s">
        <v>720</v>
      </c>
      <c r="D6" s="153">
        <v>2916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</row>
    <row r="7" spans="1:242" s="149" customFormat="1" ht="35.1" customHeight="1">
      <c r="A7" s="154" t="s">
        <v>721</v>
      </c>
      <c r="B7" s="153">
        <v>10916</v>
      </c>
      <c r="C7" s="155" t="s">
        <v>722</v>
      </c>
      <c r="D7" s="153">
        <v>3816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</row>
    <row r="8" spans="1:242" s="149" customFormat="1" ht="35.1" customHeight="1">
      <c r="A8" s="154" t="s">
        <v>723</v>
      </c>
      <c r="B8" s="153">
        <v>513</v>
      </c>
      <c r="C8" s="155"/>
      <c r="D8" s="155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</row>
    <row r="9" spans="1:242" s="149" customFormat="1" ht="35.1" customHeight="1">
      <c r="A9" s="154" t="s">
        <v>724</v>
      </c>
      <c r="B9" s="153">
        <v>20557</v>
      </c>
      <c r="C9" s="155"/>
      <c r="D9" s="155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</row>
    <row r="10" spans="1:242" s="149" customFormat="1" ht="35.1" customHeight="1">
      <c r="A10" s="154"/>
      <c r="B10" s="153"/>
      <c r="C10" s="155"/>
      <c r="D10" s="155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</row>
    <row r="11" spans="1:242" s="149" customFormat="1" ht="35.1" customHeight="1">
      <c r="A11" s="154"/>
      <c r="B11" s="156"/>
      <c r="C11" s="155"/>
      <c r="D11" s="155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</row>
    <row r="12" spans="1:242" s="149" customFormat="1" ht="35.1" customHeight="1">
      <c r="A12" s="150" t="s">
        <v>725</v>
      </c>
      <c r="B12" s="157">
        <f>SUM(B5:B11)</f>
        <v>230298</v>
      </c>
      <c r="C12" s="158" t="s">
        <v>726</v>
      </c>
      <c r="D12" s="157">
        <f>SUM(D5:D11)</f>
        <v>222722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</row>
    <row r="13" spans="1:242" s="149" customFormat="1" ht="35.1" customHeight="1">
      <c r="A13" s="154"/>
      <c r="B13" s="159"/>
      <c r="C13" s="155" t="s">
        <v>727</v>
      </c>
      <c r="D13" s="153">
        <v>7576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</row>
    <row r="14" spans="1:242" s="149" customFormat="1" ht="35.1" customHeight="1">
      <c r="A14" s="160"/>
      <c r="B14" s="160"/>
      <c r="C14" s="160" t="s">
        <v>728</v>
      </c>
      <c r="D14" s="153">
        <v>7576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</row>
    <row r="15" spans="1:242" s="149" customFormat="1" ht="35.1" customHeight="1">
      <c r="A15" s="160"/>
      <c r="B15" s="160"/>
      <c r="C15" s="155" t="s">
        <v>729</v>
      </c>
      <c r="D15" s="160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</row>
    <row r="16" spans="1:242" s="149" customFormat="1" ht="35.1" customHeight="1">
      <c r="A16" s="160"/>
      <c r="B16" s="160"/>
      <c r="C16" s="155" t="s">
        <v>730</v>
      </c>
      <c r="D16" s="160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</row>
    <row r="17" spans="1:242" s="149" customFormat="1" ht="35.1" customHeight="1">
      <c r="A17" s="160"/>
      <c r="B17" s="160"/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</row>
    <row r="18" spans="1:242" s="149" customFormat="1" ht="35.1" customHeight="1">
      <c r="A18" s="160"/>
      <c r="B18" s="160"/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</row>
    <row r="19" spans="1:242" s="149" customFormat="1" ht="18" customHeight="1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</row>
    <row r="20" spans="1:242" s="149" customFormat="1" ht="18" customHeight="1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</row>
    <row r="21" spans="1:242" s="149" customFormat="1" ht="18" customHeigh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</row>
    <row r="22" spans="1:242" s="149" customFormat="1" ht="18" customHeigh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</row>
    <row r="23" spans="1:242" s="149" customFormat="1" ht="18" customHeight="1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</row>
    <row r="24" spans="1:242" s="149" customFormat="1" ht="18" customHeigh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8"/>
    </row>
    <row r="25" spans="1:242" s="149" customFormat="1" ht="18" customHeight="1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8"/>
    </row>
    <row r="26" spans="1:242" s="149" customFormat="1" ht="18" customHeight="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8"/>
      <c r="FG26" s="148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8"/>
      <c r="FV26" s="148"/>
      <c r="FW26" s="148"/>
      <c r="FX26" s="148"/>
      <c r="FY26" s="148"/>
      <c r="FZ26" s="148"/>
      <c r="GA26" s="148"/>
      <c r="GB26" s="148"/>
      <c r="GC26" s="148"/>
      <c r="GD26" s="148"/>
      <c r="GE26" s="148"/>
      <c r="GF26" s="148"/>
      <c r="GG26" s="148"/>
      <c r="GH26" s="148"/>
      <c r="GI26" s="148"/>
      <c r="GJ26" s="148"/>
      <c r="GK26" s="148"/>
      <c r="GL26" s="148"/>
      <c r="GM26" s="148"/>
      <c r="GN26" s="148"/>
      <c r="GO26" s="148"/>
      <c r="GP26" s="148"/>
      <c r="GQ26" s="148"/>
      <c r="GR26" s="148"/>
      <c r="GS26" s="148"/>
      <c r="GT26" s="148"/>
      <c r="GU26" s="148"/>
      <c r="GV26" s="148"/>
      <c r="GW26" s="148"/>
      <c r="GX26" s="148"/>
      <c r="GY26" s="148"/>
      <c r="GZ26" s="148"/>
      <c r="HA26" s="148"/>
      <c r="HB26" s="148"/>
      <c r="HC26" s="148"/>
      <c r="HD26" s="148"/>
      <c r="HE26" s="148"/>
      <c r="HF26" s="148"/>
      <c r="HG26" s="148"/>
      <c r="HH26" s="148"/>
      <c r="HI26" s="148"/>
      <c r="HJ26" s="148"/>
      <c r="HK26" s="148"/>
      <c r="HL26" s="148"/>
      <c r="HM26" s="148"/>
      <c r="HN26" s="148"/>
      <c r="HO26" s="148"/>
      <c r="HP26" s="148"/>
      <c r="HQ26" s="148"/>
      <c r="HR26" s="148"/>
      <c r="HS26" s="148"/>
      <c r="HT26" s="148"/>
      <c r="HU26" s="148"/>
      <c r="HV26" s="148"/>
      <c r="HW26" s="148"/>
      <c r="HX26" s="148"/>
      <c r="HY26" s="148"/>
      <c r="HZ26" s="148"/>
      <c r="IA26" s="148"/>
      <c r="IB26" s="148"/>
      <c r="IC26" s="148"/>
      <c r="ID26" s="148"/>
      <c r="IE26" s="148"/>
      <c r="IF26" s="148"/>
      <c r="IG26" s="148"/>
      <c r="IH26" s="148"/>
    </row>
    <row r="27" spans="1:242" s="149" customFormat="1" ht="18" customHeight="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8"/>
      <c r="IB27" s="148"/>
      <c r="IC27" s="148"/>
      <c r="ID27" s="148"/>
      <c r="IE27" s="148"/>
      <c r="IF27" s="148"/>
      <c r="IG27" s="148"/>
      <c r="IH27" s="148"/>
    </row>
    <row r="28" spans="1:242" s="149" customFormat="1" ht="18" customHeight="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8"/>
      <c r="FV28" s="148"/>
      <c r="FW28" s="148"/>
      <c r="FX28" s="148"/>
      <c r="FY28" s="148"/>
      <c r="FZ28" s="148"/>
      <c r="GA28" s="148"/>
      <c r="GB28" s="148"/>
      <c r="GC28" s="148"/>
      <c r="GD28" s="148"/>
      <c r="GE28" s="148"/>
      <c r="GF28" s="148"/>
      <c r="GG28" s="148"/>
      <c r="GH28" s="148"/>
      <c r="GI28" s="148"/>
      <c r="GJ28" s="148"/>
      <c r="GK28" s="148"/>
      <c r="GL28" s="148"/>
      <c r="GM28" s="148"/>
      <c r="GN28" s="148"/>
      <c r="GO28" s="148"/>
      <c r="GP28" s="148"/>
      <c r="GQ28" s="148"/>
      <c r="GR28" s="148"/>
      <c r="GS28" s="148"/>
      <c r="GT28" s="148"/>
      <c r="GU28" s="148"/>
      <c r="GV28" s="148"/>
      <c r="GW28" s="148"/>
      <c r="GX28" s="148"/>
      <c r="GY28" s="148"/>
      <c r="GZ28" s="148"/>
      <c r="HA28" s="148"/>
      <c r="HB28" s="148"/>
      <c r="HC28" s="148"/>
      <c r="HD28" s="148"/>
      <c r="HE28" s="148"/>
      <c r="HF28" s="148"/>
      <c r="HG28" s="148"/>
      <c r="HH28" s="148"/>
      <c r="HI28" s="148"/>
      <c r="HJ28" s="148"/>
      <c r="HK28" s="148"/>
      <c r="HL28" s="148"/>
      <c r="HM28" s="148"/>
      <c r="HN28" s="148"/>
      <c r="HO28" s="148"/>
      <c r="HP28" s="148"/>
      <c r="HQ28" s="148"/>
      <c r="HR28" s="148"/>
      <c r="HS28" s="148"/>
      <c r="HT28" s="148"/>
      <c r="HU28" s="148"/>
      <c r="HV28" s="148"/>
      <c r="HW28" s="148"/>
      <c r="HX28" s="148"/>
      <c r="HY28" s="148"/>
      <c r="HZ28" s="148"/>
      <c r="IA28" s="148"/>
      <c r="IB28" s="148"/>
      <c r="IC28" s="148"/>
      <c r="ID28" s="148"/>
      <c r="IE28" s="148"/>
      <c r="IF28" s="148"/>
      <c r="IG28" s="148"/>
      <c r="IH28" s="148"/>
    </row>
    <row r="29" spans="1:242" s="149" customFormat="1" ht="18" customHeight="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8"/>
      <c r="FV29" s="148"/>
      <c r="FW29" s="148"/>
      <c r="FX29" s="148"/>
      <c r="FY29" s="148"/>
      <c r="FZ29" s="148"/>
      <c r="GA29" s="148"/>
      <c r="GB29" s="148"/>
      <c r="GC29" s="148"/>
      <c r="GD29" s="148"/>
      <c r="GE29" s="148"/>
      <c r="GF29" s="148"/>
      <c r="GG29" s="148"/>
      <c r="GH29" s="148"/>
      <c r="GI29" s="148"/>
      <c r="GJ29" s="148"/>
      <c r="GK29" s="148"/>
      <c r="GL29" s="148"/>
      <c r="GM29" s="148"/>
      <c r="GN29" s="148"/>
      <c r="GO29" s="148"/>
      <c r="GP29" s="148"/>
      <c r="GQ29" s="148"/>
      <c r="GR29" s="148"/>
      <c r="GS29" s="148"/>
      <c r="GT29" s="148"/>
      <c r="GU29" s="148"/>
      <c r="GV29" s="148"/>
      <c r="GW29" s="148"/>
      <c r="GX29" s="148"/>
      <c r="GY29" s="148"/>
      <c r="GZ29" s="148"/>
      <c r="HA29" s="148"/>
      <c r="HB29" s="148"/>
      <c r="HC29" s="148"/>
      <c r="HD29" s="148"/>
      <c r="HE29" s="148"/>
      <c r="HF29" s="148"/>
      <c r="HG29" s="148"/>
      <c r="HH29" s="148"/>
      <c r="HI29" s="148"/>
      <c r="HJ29" s="148"/>
      <c r="HK29" s="148"/>
      <c r="HL29" s="148"/>
      <c r="HM29" s="148"/>
      <c r="HN29" s="148"/>
      <c r="HO29" s="148"/>
      <c r="HP29" s="148"/>
      <c r="HQ29" s="148"/>
      <c r="HR29" s="148"/>
      <c r="HS29" s="148"/>
      <c r="HT29" s="148"/>
      <c r="HU29" s="148"/>
      <c r="HV29" s="148"/>
      <c r="HW29" s="148"/>
      <c r="HX29" s="148"/>
      <c r="HY29" s="148"/>
      <c r="HZ29" s="148"/>
      <c r="IA29" s="148"/>
      <c r="IB29" s="148"/>
      <c r="IC29" s="148"/>
      <c r="ID29" s="148"/>
      <c r="IE29" s="148"/>
      <c r="IF29" s="148"/>
      <c r="IG29" s="148"/>
      <c r="IH29" s="148"/>
    </row>
    <row r="30" spans="1:242" s="149" customFormat="1" ht="18" customHeight="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  <c r="GJ30" s="148"/>
      <c r="GK30" s="148"/>
      <c r="GL30" s="148"/>
      <c r="GM30" s="148"/>
      <c r="GN30" s="148"/>
      <c r="GO30" s="148"/>
      <c r="GP30" s="148"/>
      <c r="GQ30" s="148"/>
      <c r="GR30" s="148"/>
      <c r="GS30" s="148"/>
      <c r="GT30" s="148"/>
      <c r="GU30" s="148"/>
      <c r="GV30" s="148"/>
      <c r="GW30" s="148"/>
      <c r="GX30" s="148"/>
      <c r="GY30" s="148"/>
      <c r="GZ30" s="148"/>
      <c r="HA30" s="148"/>
      <c r="HB30" s="148"/>
      <c r="HC30" s="148"/>
      <c r="HD30" s="148"/>
      <c r="HE30" s="148"/>
      <c r="HF30" s="148"/>
      <c r="HG30" s="148"/>
      <c r="HH30" s="148"/>
      <c r="HI30" s="148"/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8"/>
    </row>
    <row r="31" spans="1:242" s="149" customFormat="1" ht="18" customHeight="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  <c r="FG31" s="148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8"/>
      <c r="FV31" s="148"/>
      <c r="FW31" s="148"/>
      <c r="FX31" s="148"/>
      <c r="FY31" s="148"/>
      <c r="FZ31" s="148"/>
      <c r="GA31" s="148"/>
      <c r="GB31" s="148"/>
      <c r="GC31" s="148"/>
      <c r="GD31" s="148"/>
      <c r="GE31" s="148"/>
      <c r="GF31" s="148"/>
      <c r="GG31" s="148"/>
      <c r="GH31" s="148"/>
      <c r="GI31" s="148"/>
      <c r="GJ31" s="148"/>
      <c r="GK31" s="148"/>
      <c r="GL31" s="148"/>
      <c r="GM31" s="148"/>
      <c r="GN31" s="148"/>
      <c r="GO31" s="148"/>
      <c r="GP31" s="148"/>
      <c r="GQ31" s="148"/>
      <c r="GR31" s="148"/>
      <c r="GS31" s="148"/>
      <c r="GT31" s="148"/>
      <c r="GU31" s="148"/>
      <c r="GV31" s="148"/>
      <c r="GW31" s="148"/>
      <c r="GX31" s="148"/>
      <c r="GY31" s="148"/>
      <c r="GZ31" s="148"/>
      <c r="HA31" s="148"/>
      <c r="HB31" s="148"/>
      <c r="HC31" s="148"/>
      <c r="HD31" s="148"/>
      <c r="HE31" s="148"/>
      <c r="HF31" s="148"/>
      <c r="HG31" s="148"/>
      <c r="HH31" s="148"/>
      <c r="HI31" s="148"/>
      <c r="HJ31" s="148"/>
      <c r="HK31" s="148"/>
      <c r="HL31" s="148"/>
      <c r="HM31" s="148"/>
      <c r="HN31" s="148"/>
      <c r="HO31" s="148"/>
      <c r="HP31" s="148"/>
      <c r="HQ31" s="148"/>
      <c r="HR31" s="148"/>
      <c r="HS31" s="148"/>
      <c r="HT31" s="148"/>
      <c r="HU31" s="148"/>
      <c r="HV31" s="148"/>
      <c r="HW31" s="148"/>
      <c r="HX31" s="148"/>
      <c r="HY31" s="148"/>
      <c r="HZ31" s="148"/>
      <c r="IA31" s="148"/>
      <c r="IB31" s="148"/>
      <c r="IC31" s="148"/>
      <c r="ID31" s="148"/>
      <c r="IE31" s="148"/>
      <c r="IF31" s="148"/>
      <c r="IG31" s="148"/>
      <c r="IH31" s="148"/>
    </row>
    <row r="32" spans="1:242" s="149" customFormat="1" ht="18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  <c r="DM32" s="148"/>
      <c r="DN32" s="148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8"/>
      <c r="EC32" s="148"/>
      <c r="ED32" s="148"/>
      <c r="EE32" s="148"/>
      <c r="EF32" s="148"/>
      <c r="EG32" s="148"/>
      <c r="EH32" s="148"/>
      <c r="EI32" s="148"/>
      <c r="EJ32" s="148"/>
      <c r="EK32" s="148"/>
      <c r="EL32" s="148"/>
      <c r="EM32" s="148"/>
      <c r="EN32" s="148"/>
      <c r="EO32" s="148"/>
      <c r="EP32" s="148"/>
      <c r="EQ32" s="148"/>
      <c r="ER32" s="148"/>
      <c r="ES32" s="148"/>
      <c r="ET32" s="148"/>
      <c r="EU32" s="148"/>
      <c r="EV32" s="148"/>
      <c r="EW32" s="148"/>
      <c r="EX32" s="148"/>
      <c r="EY32" s="148"/>
      <c r="EZ32" s="148"/>
      <c r="FA32" s="148"/>
      <c r="FB32" s="148"/>
      <c r="FC32" s="148"/>
      <c r="FD32" s="148"/>
      <c r="FE32" s="148"/>
      <c r="FF32" s="148"/>
      <c r="FG32" s="148"/>
      <c r="FH32" s="148"/>
      <c r="FI32" s="148"/>
      <c r="FJ32" s="148"/>
      <c r="FK32" s="148"/>
      <c r="FL32" s="148"/>
      <c r="FM32" s="148"/>
      <c r="FN32" s="148"/>
      <c r="FO32" s="148"/>
      <c r="FP32" s="148"/>
      <c r="FQ32" s="148"/>
      <c r="FR32" s="148"/>
      <c r="FS32" s="148"/>
      <c r="FT32" s="148"/>
      <c r="FU32" s="148"/>
      <c r="FV32" s="148"/>
      <c r="FW32" s="148"/>
      <c r="FX32" s="148"/>
      <c r="FY32" s="148"/>
      <c r="FZ32" s="148"/>
      <c r="GA32" s="148"/>
      <c r="GB32" s="148"/>
      <c r="GC32" s="148"/>
      <c r="GD32" s="148"/>
      <c r="GE32" s="148"/>
      <c r="GF32" s="148"/>
      <c r="GG32" s="148"/>
      <c r="GH32" s="148"/>
      <c r="GI32" s="148"/>
      <c r="GJ32" s="148"/>
      <c r="GK32" s="148"/>
      <c r="GL32" s="148"/>
      <c r="GM32" s="148"/>
      <c r="GN32" s="148"/>
      <c r="GO32" s="148"/>
      <c r="GP32" s="148"/>
      <c r="GQ32" s="148"/>
      <c r="GR32" s="148"/>
      <c r="GS32" s="148"/>
      <c r="GT32" s="148"/>
      <c r="GU32" s="148"/>
      <c r="GV32" s="148"/>
      <c r="GW32" s="148"/>
      <c r="GX32" s="148"/>
      <c r="GY32" s="148"/>
      <c r="GZ32" s="148"/>
      <c r="HA32" s="148"/>
      <c r="HB32" s="148"/>
      <c r="HC32" s="148"/>
      <c r="HD32" s="148"/>
      <c r="HE32" s="148"/>
      <c r="HF32" s="148"/>
      <c r="HG32" s="148"/>
      <c r="HH32" s="148"/>
      <c r="HI32" s="148"/>
      <c r="HJ32" s="148"/>
      <c r="HK32" s="148"/>
      <c r="HL32" s="148"/>
      <c r="HM32" s="148"/>
      <c r="HN32" s="148"/>
      <c r="HO32" s="148"/>
      <c r="HP32" s="148"/>
      <c r="HQ32" s="148"/>
      <c r="HR32" s="148"/>
      <c r="HS32" s="148"/>
      <c r="HT32" s="148"/>
      <c r="HU32" s="148"/>
      <c r="HV32" s="148"/>
      <c r="HW32" s="148"/>
      <c r="HX32" s="148"/>
      <c r="HY32" s="148"/>
      <c r="HZ32" s="148"/>
      <c r="IA32" s="148"/>
      <c r="IB32" s="148"/>
      <c r="IC32" s="148"/>
      <c r="ID32" s="148"/>
      <c r="IE32" s="148"/>
      <c r="IF32" s="148"/>
      <c r="IG32" s="148"/>
      <c r="IH32" s="148"/>
    </row>
    <row r="33" spans="1:242" s="149" customFormat="1" ht="18" customHeigh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8"/>
      <c r="FG33" s="148"/>
      <c r="FH33" s="148"/>
      <c r="FI33" s="148"/>
      <c r="FJ33" s="148"/>
      <c r="FK33" s="148"/>
      <c r="FL33" s="148"/>
      <c r="FM33" s="148"/>
      <c r="FN33" s="148"/>
      <c r="FO33" s="148"/>
      <c r="FP33" s="148"/>
      <c r="FQ33" s="148"/>
      <c r="FR33" s="148"/>
      <c r="FS33" s="148"/>
      <c r="FT33" s="148"/>
      <c r="FU33" s="148"/>
      <c r="FV33" s="148"/>
      <c r="FW33" s="148"/>
      <c r="FX33" s="148"/>
      <c r="FY33" s="148"/>
      <c r="FZ33" s="148"/>
      <c r="GA33" s="148"/>
      <c r="GB33" s="148"/>
      <c r="GC33" s="148"/>
      <c r="GD33" s="148"/>
      <c r="GE33" s="148"/>
      <c r="GF33" s="148"/>
      <c r="GG33" s="148"/>
      <c r="GH33" s="148"/>
      <c r="GI33" s="148"/>
      <c r="GJ33" s="148"/>
      <c r="GK33" s="148"/>
      <c r="GL33" s="148"/>
      <c r="GM33" s="148"/>
      <c r="GN33" s="148"/>
      <c r="GO33" s="148"/>
      <c r="GP33" s="148"/>
      <c r="GQ33" s="148"/>
      <c r="GR33" s="148"/>
      <c r="GS33" s="148"/>
      <c r="GT33" s="148"/>
      <c r="GU33" s="148"/>
      <c r="GV33" s="148"/>
      <c r="GW33" s="148"/>
      <c r="GX33" s="148"/>
      <c r="GY33" s="148"/>
      <c r="GZ33" s="148"/>
      <c r="HA33" s="148"/>
      <c r="HB33" s="148"/>
      <c r="HC33" s="148"/>
      <c r="HD33" s="148"/>
      <c r="HE33" s="148"/>
      <c r="HF33" s="148"/>
      <c r="HG33" s="148"/>
      <c r="HH33" s="148"/>
      <c r="HI33" s="148"/>
      <c r="HJ33" s="148"/>
      <c r="HK33" s="148"/>
      <c r="HL33" s="148"/>
      <c r="HM33" s="148"/>
      <c r="HN33" s="148"/>
      <c r="HO33" s="148"/>
      <c r="HP33" s="148"/>
      <c r="HQ33" s="148"/>
      <c r="HR33" s="148"/>
      <c r="HS33" s="148"/>
      <c r="HT33" s="148"/>
      <c r="HU33" s="148"/>
      <c r="HV33" s="148"/>
      <c r="HW33" s="148"/>
      <c r="HX33" s="148"/>
      <c r="HY33" s="148"/>
      <c r="HZ33" s="148"/>
      <c r="IA33" s="148"/>
      <c r="IB33" s="148"/>
      <c r="IC33" s="148"/>
      <c r="ID33" s="148"/>
      <c r="IE33" s="148"/>
      <c r="IF33" s="148"/>
      <c r="IG33" s="148"/>
      <c r="IH33" s="148"/>
    </row>
    <row r="34" spans="1:242" s="149" customFormat="1" ht="18" customHeight="1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8"/>
      <c r="EM34" s="148"/>
      <c r="EN34" s="148"/>
      <c r="EO34" s="148"/>
      <c r="EP34" s="148"/>
      <c r="EQ34" s="148"/>
      <c r="ER34" s="148"/>
      <c r="ES34" s="148"/>
      <c r="ET34" s="148"/>
      <c r="EU34" s="148"/>
      <c r="EV34" s="148"/>
      <c r="EW34" s="148"/>
      <c r="EX34" s="148"/>
      <c r="EY34" s="148"/>
      <c r="EZ34" s="148"/>
      <c r="FA34" s="148"/>
      <c r="FB34" s="148"/>
      <c r="FC34" s="148"/>
      <c r="FD34" s="148"/>
      <c r="FE34" s="148"/>
      <c r="FF34" s="148"/>
      <c r="FG34" s="148"/>
      <c r="FH34" s="148"/>
      <c r="FI34" s="148"/>
      <c r="FJ34" s="148"/>
      <c r="FK34" s="148"/>
      <c r="FL34" s="148"/>
      <c r="FM34" s="148"/>
      <c r="FN34" s="148"/>
      <c r="FO34" s="148"/>
      <c r="FP34" s="148"/>
      <c r="FQ34" s="148"/>
      <c r="FR34" s="148"/>
      <c r="FS34" s="148"/>
      <c r="FT34" s="148"/>
      <c r="FU34" s="148"/>
      <c r="FV34" s="148"/>
      <c r="FW34" s="148"/>
      <c r="FX34" s="148"/>
      <c r="FY34" s="148"/>
      <c r="FZ34" s="148"/>
      <c r="GA34" s="148"/>
      <c r="GB34" s="148"/>
      <c r="GC34" s="148"/>
      <c r="GD34" s="148"/>
      <c r="GE34" s="148"/>
      <c r="GF34" s="148"/>
      <c r="GG34" s="148"/>
      <c r="GH34" s="148"/>
      <c r="GI34" s="148"/>
      <c r="GJ34" s="148"/>
      <c r="GK34" s="148"/>
      <c r="GL34" s="148"/>
      <c r="GM34" s="148"/>
      <c r="GN34" s="148"/>
      <c r="GO34" s="148"/>
      <c r="GP34" s="148"/>
      <c r="GQ34" s="148"/>
      <c r="GR34" s="148"/>
      <c r="GS34" s="148"/>
      <c r="GT34" s="148"/>
      <c r="GU34" s="148"/>
      <c r="GV34" s="148"/>
      <c r="GW34" s="148"/>
      <c r="GX34" s="148"/>
      <c r="GY34" s="148"/>
      <c r="GZ34" s="148"/>
      <c r="HA34" s="148"/>
      <c r="HB34" s="148"/>
      <c r="HC34" s="148"/>
      <c r="HD34" s="148"/>
      <c r="HE34" s="148"/>
      <c r="HF34" s="148"/>
      <c r="HG34" s="148"/>
      <c r="HH34" s="148"/>
      <c r="HI34" s="148"/>
      <c r="HJ34" s="148"/>
      <c r="HK34" s="148"/>
      <c r="HL34" s="148"/>
      <c r="HM34" s="148"/>
      <c r="HN34" s="148"/>
      <c r="HO34" s="148"/>
      <c r="HP34" s="148"/>
      <c r="HQ34" s="148"/>
      <c r="HR34" s="148"/>
      <c r="HS34" s="148"/>
      <c r="HT34" s="148"/>
      <c r="HU34" s="148"/>
      <c r="HV34" s="148"/>
      <c r="HW34" s="148"/>
      <c r="HX34" s="148"/>
      <c r="HY34" s="148"/>
      <c r="HZ34" s="148"/>
      <c r="IA34" s="148"/>
      <c r="IB34" s="148"/>
      <c r="IC34" s="148"/>
      <c r="ID34" s="148"/>
      <c r="IE34" s="148"/>
      <c r="IF34" s="148"/>
      <c r="IG34" s="148"/>
      <c r="IH34" s="148"/>
    </row>
    <row r="35" spans="1:242" s="149" customFormat="1" ht="18" customHeight="1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8"/>
      <c r="EZ35" s="148"/>
      <c r="FA35" s="148"/>
      <c r="FB35" s="148"/>
      <c r="FC35" s="148"/>
      <c r="FD35" s="148"/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8"/>
      <c r="FY35" s="148"/>
      <c r="FZ35" s="148"/>
      <c r="GA35" s="148"/>
      <c r="GB35" s="148"/>
      <c r="GC35" s="148"/>
      <c r="GD35" s="148"/>
      <c r="GE35" s="148"/>
      <c r="GF35" s="148"/>
      <c r="GG35" s="148"/>
      <c r="GH35" s="148"/>
      <c r="GI35" s="148"/>
      <c r="GJ35" s="148"/>
      <c r="GK35" s="148"/>
      <c r="GL35" s="148"/>
      <c r="GM35" s="148"/>
      <c r="GN35" s="148"/>
      <c r="GO35" s="148"/>
      <c r="GP35" s="148"/>
      <c r="GQ35" s="148"/>
      <c r="GR35" s="148"/>
      <c r="GS35" s="148"/>
      <c r="GT35" s="148"/>
      <c r="GU35" s="148"/>
      <c r="GV35" s="148"/>
      <c r="GW35" s="148"/>
      <c r="GX35" s="148"/>
      <c r="GY35" s="148"/>
      <c r="GZ35" s="148"/>
      <c r="HA35" s="148"/>
      <c r="HB35" s="148"/>
      <c r="HC35" s="148"/>
      <c r="HD35" s="148"/>
      <c r="HE35" s="148"/>
      <c r="HF35" s="148"/>
      <c r="HG35" s="148"/>
      <c r="HH35" s="148"/>
      <c r="HI35" s="148"/>
      <c r="HJ35" s="148"/>
      <c r="HK35" s="148"/>
      <c r="HL35" s="148"/>
      <c r="HM35" s="148"/>
      <c r="HN35" s="148"/>
      <c r="HO35" s="148"/>
      <c r="HP35" s="148"/>
      <c r="HQ35" s="148"/>
      <c r="HR35" s="148"/>
      <c r="HS35" s="148"/>
      <c r="HT35" s="148"/>
      <c r="HU35" s="148"/>
      <c r="HV35" s="148"/>
      <c r="HW35" s="148"/>
      <c r="HX35" s="148"/>
      <c r="HY35" s="148"/>
      <c r="HZ35" s="148"/>
      <c r="IA35" s="148"/>
      <c r="IB35" s="148"/>
      <c r="IC35" s="148"/>
      <c r="ID35" s="148"/>
      <c r="IE35" s="148"/>
      <c r="IF35" s="148"/>
      <c r="IG35" s="148"/>
      <c r="IH35" s="148"/>
    </row>
    <row r="36" spans="1:242" s="149" customFormat="1" ht="18" customHeight="1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148"/>
      <c r="ES36" s="148"/>
      <c r="ET36" s="148"/>
      <c r="EU36" s="148"/>
      <c r="EV36" s="148"/>
      <c r="EW36" s="148"/>
      <c r="EX36" s="148"/>
      <c r="EY36" s="148"/>
      <c r="EZ36" s="148"/>
      <c r="FA36" s="148"/>
      <c r="FB36" s="148"/>
      <c r="FC36" s="148"/>
      <c r="FD36" s="148"/>
      <c r="FE36" s="148"/>
      <c r="FF36" s="148"/>
      <c r="FG36" s="148"/>
      <c r="FH36" s="148"/>
      <c r="FI36" s="148"/>
      <c r="FJ36" s="148"/>
      <c r="FK36" s="148"/>
      <c r="FL36" s="148"/>
      <c r="FM36" s="148"/>
      <c r="FN36" s="148"/>
      <c r="FO36" s="148"/>
      <c r="FP36" s="148"/>
      <c r="FQ36" s="148"/>
      <c r="FR36" s="148"/>
      <c r="FS36" s="148"/>
      <c r="FT36" s="148"/>
      <c r="FU36" s="148"/>
      <c r="FV36" s="148"/>
      <c r="FW36" s="148"/>
      <c r="FX36" s="148"/>
      <c r="FY36" s="148"/>
      <c r="FZ36" s="148"/>
      <c r="GA36" s="148"/>
      <c r="GB36" s="148"/>
      <c r="GC36" s="148"/>
      <c r="GD36" s="148"/>
      <c r="GE36" s="148"/>
      <c r="GF36" s="148"/>
      <c r="GG36" s="148"/>
      <c r="GH36" s="148"/>
      <c r="GI36" s="148"/>
      <c r="GJ36" s="148"/>
      <c r="GK36" s="148"/>
      <c r="GL36" s="148"/>
      <c r="GM36" s="148"/>
      <c r="GN36" s="148"/>
      <c r="GO36" s="148"/>
      <c r="GP36" s="148"/>
      <c r="GQ36" s="148"/>
      <c r="GR36" s="148"/>
      <c r="GS36" s="148"/>
      <c r="GT36" s="148"/>
      <c r="GU36" s="148"/>
      <c r="GV36" s="148"/>
      <c r="GW36" s="148"/>
      <c r="GX36" s="148"/>
      <c r="GY36" s="148"/>
      <c r="GZ36" s="148"/>
      <c r="HA36" s="148"/>
      <c r="HB36" s="148"/>
      <c r="HC36" s="148"/>
      <c r="HD36" s="148"/>
      <c r="HE36" s="148"/>
      <c r="HF36" s="148"/>
      <c r="HG36" s="148"/>
      <c r="HH36" s="148"/>
      <c r="HI36" s="148"/>
      <c r="HJ36" s="148"/>
      <c r="HK36" s="148"/>
      <c r="HL36" s="148"/>
      <c r="HM36" s="148"/>
      <c r="HN36" s="148"/>
      <c r="HO36" s="148"/>
      <c r="HP36" s="148"/>
      <c r="HQ36" s="148"/>
      <c r="HR36" s="148"/>
      <c r="HS36" s="148"/>
      <c r="HT36" s="148"/>
      <c r="HU36" s="148"/>
      <c r="HV36" s="148"/>
      <c r="HW36" s="148"/>
      <c r="HX36" s="148"/>
      <c r="HY36" s="148"/>
      <c r="HZ36" s="148"/>
      <c r="IA36" s="148"/>
      <c r="IB36" s="148"/>
      <c r="IC36" s="148"/>
      <c r="ID36" s="148"/>
      <c r="IE36" s="148"/>
      <c r="IF36" s="148"/>
      <c r="IG36" s="148"/>
      <c r="IH36" s="148"/>
    </row>
  </sheetData>
  <mergeCells count="2">
    <mergeCell ref="A2:D2"/>
    <mergeCell ref="A3:D3"/>
  </mergeCells>
  <phoneticPr fontId="1" type="noConversion"/>
  <printOptions horizontalCentered="1"/>
  <pageMargins left="0" right="0" top="0.94" bottom="0.71" header="0.51" footer="0.5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IH36"/>
  <sheetViews>
    <sheetView workbookViewId="0">
      <selection activeCell="A8" sqref="A8"/>
    </sheetView>
  </sheetViews>
  <sheetFormatPr defaultRowHeight="14.25"/>
  <cols>
    <col min="1" max="1" width="25.375" style="124" customWidth="1"/>
    <col min="2" max="2" width="22.25" style="124" customWidth="1"/>
    <col min="3" max="3" width="25.375" style="124" customWidth="1"/>
    <col min="4" max="4" width="20.875" style="124" customWidth="1"/>
    <col min="5" max="242" width="9" style="124"/>
    <col min="243" max="256" width="9" style="9"/>
    <col min="257" max="257" width="25.375" style="9" customWidth="1"/>
    <col min="258" max="258" width="22.25" style="9" customWidth="1"/>
    <col min="259" max="259" width="25.375" style="9" customWidth="1"/>
    <col min="260" max="260" width="20.875" style="9" customWidth="1"/>
    <col min="261" max="512" width="9" style="9"/>
    <col min="513" max="513" width="25.375" style="9" customWidth="1"/>
    <col min="514" max="514" width="22.25" style="9" customWidth="1"/>
    <col min="515" max="515" width="25.375" style="9" customWidth="1"/>
    <col min="516" max="516" width="20.875" style="9" customWidth="1"/>
    <col min="517" max="768" width="9" style="9"/>
    <col min="769" max="769" width="25.375" style="9" customWidth="1"/>
    <col min="770" max="770" width="22.25" style="9" customWidth="1"/>
    <col min="771" max="771" width="25.375" style="9" customWidth="1"/>
    <col min="772" max="772" width="20.875" style="9" customWidth="1"/>
    <col min="773" max="1024" width="9" style="9"/>
    <col min="1025" max="1025" width="25.375" style="9" customWidth="1"/>
    <col min="1026" max="1026" width="22.25" style="9" customWidth="1"/>
    <col min="1027" max="1027" width="25.375" style="9" customWidth="1"/>
    <col min="1028" max="1028" width="20.875" style="9" customWidth="1"/>
    <col min="1029" max="1280" width="9" style="9"/>
    <col min="1281" max="1281" width="25.375" style="9" customWidth="1"/>
    <col min="1282" max="1282" width="22.25" style="9" customWidth="1"/>
    <col min="1283" max="1283" width="25.375" style="9" customWidth="1"/>
    <col min="1284" max="1284" width="20.875" style="9" customWidth="1"/>
    <col min="1285" max="1536" width="9" style="9"/>
    <col min="1537" max="1537" width="25.375" style="9" customWidth="1"/>
    <col min="1538" max="1538" width="22.25" style="9" customWidth="1"/>
    <col min="1539" max="1539" width="25.375" style="9" customWidth="1"/>
    <col min="1540" max="1540" width="20.875" style="9" customWidth="1"/>
    <col min="1541" max="1792" width="9" style="9"/>
    <col min="1793" max="1793" width="25.375" style="9" customWidth="1"/>
    <col min="1794" max="1794" width="22.25" style="9" customWidth="1"/>
    <col min="1795" max="1795" width="25.375" style="9" customWidth="1"/>
    <col min="1796" max="1796" width="20.875" style="9" customWidth="1"/>
    <col min="1797" max="2048" width="9" style="9"/>
    <col min="2049" max="2049" width="25.375" style="9" customWidth="1"/>
    <col min="2050" max="2050" width="22.25" style="9" customWidth="1"/>
    <col min="2051" max="2051" width="25.375" style="9" customWidth="1"/>
    <col min="2052" max="2052" width="20.875" style="9" customWidth="1"/>
    <col min="2053" max="2304" width="9" style="9"/>
    <col min="2305" max="2305" width="25.375" style="9" customWidth="1"/>
    <col min="2306" max="2306" width="22.25" style="9" customWidth="1"/>
    <col min="2307" max="2307" width="25.375" style="9" customWidth="1"/>
    <col min="2308" max="2308" width="20.875" style="9" customWidth="1"/>
    <col min="2309" max="2560" width="9" style="9"/>
    <col min="2561" max="2561" width="25.375" style="9" customWidth="1"/>
    <col min="2562" max="2562" width="22.25" style="9" customWidth="1"/>
    <col min="2563" max="2563" width="25.375" style="9" customWidth="1"/>
    <col min="2564" max="2564" width="20.875" style="9" customWidth="1"/>
    <col min="2565" max="2816" width="9" style="9"/>
    <col min="2817" max="2817" width="25.375" style="9" customWidth="1"/>
    <col min="2818" max="2818" width="22.25" style="9" customWidth="1"/>
    <col min="2819" max="2819" width="25.375" style="9" customWidth="1"/>
    <col min="2820" max="2820" width="20.875" style="9" customWidth="1"/>
    <col min="2821" max="3072" width="9" style="9"/>
    <col min="3073" max="3073" width="25.375" style="9" customWidth="1"/>
    <col min="3074" max="3074" width="22.25" style="9" customWidth="1"/>
    <col min="3075" max="3075" width="25.375" style="9" customWidth="1"/>
    <col min="3076" max="3076" width="20.875" style="9" customWidth="1"/>
    <col min="3077" max="3328" width="9" style="9"/>
    <col min="3329" max="3329" width="25.375" style="9" customWidth="1"/>
    <col min="3330" max="3330" width="22.25" style="9" customWidth="1"/>
    <col min="3331" max="3331" width="25.375" style="9" customWidth="1"/>
    <col min="3332" max="3332" width="20.875" style="9" customWidth="1"/>
    <col min="3333" max="3584" width="9" style="9"/>
    <col min="3585" max="3585" width="25.375" style="9" customWidth="1"/>
    <col min="3586" max="3586" width="22.25" style="9" customWidth="1"/>
    <col min="3587" max="3587" width="25.375" style="9" customWidth="1"/>
    <col min="3588" max="3588" width="20.875" style="9" customWidth="1"/>
    <col min="3589" max="3840" width="9" style="9"/>
    <col min="3841" max="3841" width="25.375" style="9" customWidth="1"/>
    <col min="3842" max="3842" width="22.25" style="9" customWidth="1"/>
    <col min="3843" max="3843" width="25.375" style="9" customWidth="1"/>
    <col min="3844" max="3844" width="20.875" style="9" customWidth="1"/>
    <col min="3845" max="4096" width="9" style="9"/>
    <col min="4097" max="4097" width="25.375" style="9" customWidth="1"/>
    <col min="4098" max="4098" width="22.25" style="9" customWidth="1"/>
    <col min="4099" max="4099" width="25.375" style="9" customWidth="1"/>
    <col min="4100" max="4100" width="20.875" style="9" customWidth="1"/>
    <col min="4101" max="4352" width="9" style="9"/>
    <col min="4353" max="4353" width="25.375" style="9" customWidth="1"/>
    <col min="4354" max="4354" width="22.25" style="9" customWidth="1"/>
    <col min="4355" max="4355" width="25.375" style="9" customWidth="1"/>
    <col min="4356" max="4356" width="20.875" style="9" customWidth="1"/>
    <col min="4357" max="4608" width="9" style="9"/>
    <col min="4609" max="4609" width="25.375" style="9" customWidth="1"/>
    <col min="4610" max="4610" width="22.25" style="9" customWidth="1"/>
    <col min="4611" max="4611" width="25.375" style="9" customWidth="1"/>
    <col min="4612" max="4612" width="20.875" style="9" customWidth="1"/>
    <col min="4613" max="4864" width="9" style="9"/>
    <col min="4865" max="4865" width="25.375" style="9" customWidth="1"/>
    <col min="4866" max="4866" width="22.25" style="9" customWidth="1"/>
    <col min="4867" max="4867" width="25.375" style="9" customWidth="1"/>
    <col min="4868" max="4868" width="20.875" style="9" customWidth="1"/>
    <col min="4869" max="5120" width="9" style="9"/>
    <col min="5121" max="5121" width="25.375" style="9" customWidth="1"/>
    <col min="5122" max="5122" width="22.25" style="9" customWidth="1"/>
    <col min="5123" max="5123" width="25.375" style="9" customWidth="1"/>
    <col min="5124" max="5124" width="20.875" style="9" customWidth="1"/>
    <col min="5125" max="5376" width="9" style="9"/>
    <col min="5377" max="5377" width="25.375" style="9" customWidth="1"/>
    <col min="5378" max="5378" width="22.25" style="9" customWidth="1"/>
    <col min="5379" max="5379" width="25.375" style="9" customWidth="1"/>
    <col min="5380" max="5380" width="20.875" style="9" customWidth="1"/>
    <col min="5381" max="5632" width="9" style="9"/>
    <col min="5633" max="5633" width="25.375" style="9" customWidth="1"/>
    <col min="5634" max="5634" width="22.25" style="9" customWidth="1"/>
    <col min="5635" max="5635" width="25.375" style="9" customWidth="1"/>
    <col min="5636" max="5636" width="20.875" style="9" customWidth="1"/>
    <col min="5637" max="5888" width="9" style="9"/>
    <col min="5889" max="5889" width="25.375" style="9" customWidth="1"/>
    <col min="5890" max="5890" width="22.25" style="9" customWidth="1"/>
    <col min="5891" max="5891" width="25.375" style="9" customWidth="1"/>
    <col min="5892" max="5892" width="20.875" style="9" customWidth="1"/>
    <col min="5893" max="6144" width="9" style="9"/>
    <col min="6145" max="6145" width="25.375" style="9" customWidth="1"/>
    <col min="6146" max="6146" width="22.25" style="9" customWidth="1"/>
    <col min="6147" max="6147" width="25.375" style="9" customWidth="1"/>
    <col min="6148" max="6148" width="20.875" style="9" customWidth="1"/>
    <col min="6149" max="6400" width="9" style="9"/>
    <col min="6401" max="6401" width="25.375" style="9" customWidth="1"/>
    <col min="6402" max="6402" width="22.25" style="9" customWidth="1"/>
    <col min="6403" max="6403" width="25.375" style="9" customWidth="1"/>
    <col min="6404" max="6404" width="20.875" style="9" customWidth="1"/>
    <col min="6405" max="6656" width="9" style="9"/>
    <col min="6657" max="6657" width="25.375" style="9" customWidth="1"/>
    <col min="6658" max="6658" width="22.25" style="9" customWidth="1"/>
    <col min="6659" max="6659" width="25.375" style="9" customWidth="1"/>
    <col min="6660" max="6660" width="20.875" style="9" customWidth="1"/>
    <col min="6661" max="6912" width="9" style="9"/>
    <col min="6913" max="6913" width="25.375" style="9" customWidth="1"/>
    <col min="6914" max="6914" width="22.25" style="9" customWidth="1"/>
    <col min="6915" max="6915" width="25.375" style="9" customWidth="1"/>
    <col min="6916" max="6916" width="20.875" style="9" customWidth="1"/>
    <col min="6917" max="7168" width="9" style="9"/>
    <col min="7169" max="7169" width="25.375" style="9" customWidth="1"/>
    <col min="7170" max="7170" width="22.25" style="9" customWidth="1"/>
    <col min="7171" max="7171" width="25.375" style="9" customWidth="1"/>
    <col min="7172" max="7172" width="20.875" style="9" customWidth="1"/>
    <col min="7173" max="7424" width="9" style="9"/>
    <col min="7425" max="7425" width="25.375" style="9" customWidth="1"/>
    <col min="7426" max="7426" width="22.25" style="9" customWidth="1"/>
    <col min="7427" max="7427" width="25.375" style="9" customWidth="1"/>
    <col min="7428" max="7428" width="20.875" style="9" customWidth="1"/>
    <col min="7429" max="7680" width="9" style="9"/>
    <col min="7681" max="7681" width="25.375" style="9" customWidth="1"/>
    <col min="7682" max="7682" width="22.25" style="9" customWidth="1"/>
    <col min="7683" max="7683" width="25.375" style="9" customWidth="1"/>
    <col min="7684" max="7684" width="20.875" style="9" customWidth="1"/>
    <col min="7685" max="7936" width="9" style="9"/>
    <col min="7937" max="7937" width="25.375" style="9" customWidth="1"/>
    <col min="7938" max="7938" width="22.25" style="9" customWidth="1"/>
    <col min="7939" max="7939" width="25.375" style="9" customWidth="1"/>
    <col min="7940" max="7940" width="20.875" style="9" customWidth="1"/>
    <col min="7941" max="8192" width="9" style="9"/>
    <col min="8193" max="8193" width="25.375" style="9" customWidth="1"/>
    <col min="8194" max="8194" width="22.25" style="9" customWidth="1"/>
    <col min="8195" max="8195" width="25.375" style="9" customWidth="1"/>
    <col min="8196" max="8196" width="20.875" style="9" customWidth="1"/>
    <col min="8197" max="8448" width="9" style="9"/>
    <col min="8449" max="8449" width="25.375" style="9" customWidth="1"/>
    <col min="8450" max="8450" width="22.25" style="9" customWidth="1"/>
    <col min="8451" max="8451" width="25.375" style="9" customWidth="1"/>
    <col min="8452" max="8452" width="20.875" style="9" customWidth="1"/>
    <col min="8453" max="8704" width="9" style="9"/>
    <col min="8705" max="8705" width="25.375" style="9" customWidth="1"/>
    <col min="8706" max="8706" width="22.25" style="9" customWidth="1"/>
    <col min="8707" max="8707" width="25.375" style="9" customWidth="1"/>
    <col min="8708" max="8708" width="20.875" style="9" customWidth="1"/>
    <col min="8709" max="8960" width="9" style="9"/>
    <col min="8961" max="8961" width="25.375" style="9" customWidth="1"/>
    <col min="8962" max="8962" width="22.25" style="9" customWidth="1"/>
    <col min="8963" max="8963" width="25.375" style="9" customWidth="1"/>
    <col min="8964" max="8964" width="20.875" style="9" customWidth="1"/>
    <col min="8965" max="9216" width="9" style="9"/>
    <col min="9217" max="9217" width="25.375" style="9" customWidth="1"/>
    <col min="9218" max="9218" width="22.25" style="9" customWidth="1"/>
    <col min="9219" max="9219" width="25.375" style="9" customWidth="1"/>
    <col min="9220" max="9220" width="20.875" style="9" customWidth="1"/>
    <col min="9221" max="9472" width="9" style="9"/>
    <col min="9473" max="9473" width="25.375" style="9" customWidth="1"/>
    <col min="9474" max="9474" width="22.25" style="9" customWidth="1"/>
    <col min="9475" max="9475" width="25.375" style="9" customWidth="1"/>
    <col min="9476" max="9476" width="20.875" style="9" customWidth="1"/>
    <col min="9477" max="9728" width="9" style="9"/>
    <col min="9729" max="9729" width="25.375" style="9" customWidth="1"/>
    <col min="9730" max="9730" width="22.25" style="9" customWidth="1"/>
    <col min="9731" max="9731" width="25.375" style="9" customWidth="1"/>
    <col min="9732" max="9732" width="20.875" style="9" customWidth="1"/>
    <col min="9733" max="9984" width="9" style="9"/>
    <col min="9985" max="9985" width="25.375" style="9" customWidth="1"/>
    <col min="9986" max="9986" width="22.25" style="9" customWidth="1"/>
    <col min="9987" max="9987" width="25.375" style="9" customWidth="1"/>
    <col min="9988" max="9988" width="20.875" style="9" customWidth="1"/>
    <col min="9989" max="10240" width="9" style="9"/>
    <col min="10241" max="10241" width="25.375" style="9" customWidth="1"/>
    <col min="10242" max="10242" width="22.25" style="9" customWidth="1"/>
    <col min="10243" max="10243" width="25.375" style="9" customWidth="1"/>
    <col min="10244" max="10244" width="20.875" style="9" customWidth="1"/>
    <col min="10245" max="10496" width="9" style="9"/>
    <col min="10497" max="10497" width="25.375" style="9" customWidth="1"/>
    <col min="10498" max="10498" width="22.25" style="9" customWidth="1"/>
    <col min="10499" max="10499" width="25.375" style="9" customWidth="1"/>
    <col min="10500" max="10500" width="20.875" style="9" customWidth="1"/>
    <col min="10501" max="10752" width="9" style="9"/>
    <col min="10753" max="10753" width="25.375" style="9" customWidth="1"/>
    <col min="10754" max="10754" width="22.25" style="9" customWidth="1"/>
    <col min="10755" max="10755" width="25.375" style="9" customWidth="1"/>
    <col min="10756" max="10756" width="20.875" style="9" customWidth="1"/>
    <col min="10757" max="11008" width="9" style="9"/>
    <col min="11009" max="11009" width="25.375" style="9" customWidth="1"/>
    <col min="11010" max="11010" width="22.25" style="9" customWidth="1"/>
    <col min="11011" max="11011" width="25.375" style="9" customWidth="1"/>
    <col min="11012" max="11012" width="20.875" style="9" customWidth="1"/>
    <col min="11013" max="11264" width="9" style="9"/>
    <col min="11265" max="11265" width="25.375" style="9" customWidth="1"/>
    <col min="11266" max="11266" width="22.25" style="9" customWidth="1"/>
    <col min="11267" max="11267" width="25.375" style="9" customWidth="1"/>
    <col min="11268" max="11268" width="20.875" style="9" customWidth="1"/>
    <col min="11269" max="11520" width="9" style="9"/>
    <col min="11521" max="11521" width="25.375" style="9" customWidth="1"/>
    <col min="11522" max="11522" width="22.25" style="9" customWidth="1"/>
    <col min="11523" max="11523" width="25.375" style="9" customWidth="1"/>
    <col min="11524" max="11524" width="20.875" style="9" customWidth="1"/>
    <col min="11525" max="11776" width="9" style="9"/>
    <col min="11777" max="11777" width="25.375" style="9" customWidth="1"/>
    <col min="11778" max="11778" width="22.25" style="9" customWidth="1"/>
    <col min="11779" max="11779" width="25.375" style="9" customWidth="1"/>
    <col min="11780" max="11780" width="20.875" style="9" customWidth="1"/>
    <col min="11781" max="12032" width="9" style="9"/>
    <col min="12033" max="12033" width="25.375" style="9" customWidth="1"/>
    <col min="12034" max="12034" width="22.25" style="9" customWidth="1"/>
    <col min="12035" max="12035" width="25.375" style="9" customWidth="1"/>
    <col min="12036" max="12036" width="20.875" style="9" customWidth="1"/>
    <col min="12037" max="12288" width="9" style="9"/>
    <col min="12289" max="12289" width="25.375" style="9" customWidth="1"/>
    <col min="12290" max="12290" width="22.25" style="9" customWidth="1"/>
    <col min="12291" max="12291" width="25.375" style="9" customWidth="1"/>
    <col min="12292" max="12292" width="20.875" style="9" customWidth="1"/>
    <col min="12293" max="12544" width="9" style="9"/>
    <col min="12545" max="12545" width="25.375" style="9" customWidth="1"/>
    <col min="12546" max="12546" width="22.25" style="9" customWidth="1"/>
    <col min="12547" max="12547" width="25.375" style="9" customWidth="1"/>
    <col min="12548" max="12548" width="20.875" style="9" customWidth="1"/>
    <col min="12549" max="12800" width="9" style="9"/>
    <col min="12801" max="12801" width="25.375" style="9" customWidth="1"/>
    <col min="12802" max="12802" width="22.25" style="9" customWidth="1"/>
    <col min="12803" max="12803" width="25.375" style="9" customWidth="1"/>
    <col min="12804" max="12804" width="20.875" style="9" customWidth="1"/>
    <col min="12805" max="13056" width="9" style="9"/>
    <col min="13057" max="13057" width="25.375" style="9" customWidth="1"/>
    <col min="13058" max="13058" width="22.25" style="9" customWidth="1"/>
    <col min="13059" max="13059" width="25.375" style="9" customWidth="1"/>
    <col min="13060" max="13060" width="20.875" style="9" customWidth="1"/>
    <col min="13061" max="13312" width="9" style="9"/>
    <col min="13313" max="13313" width="25.375" style="9" customWidth="1"/>
    <col min="13314" max="13314" width="22.25" style="9" customWidth="1"/>
    <col min="13315" max="13315" width="25.375" style="9" customWidth="1"/>
    <col min="13316" max="13316" width="20.875" style="9" customWidth="1"/>
    <col min="13317" max="13568" width="9" style="9"/>
    <col min="13569" max="13569" width="25.375" style="9" customWidth="1"/>
    <col min="13570" max="13570" width="22.25" style="9" customWidth="1"/>
    <col min="13571" max="13571" width="25.375" style="9" customWidth="1"/>
    <col min="13572" max="13572" width="20.875" style="9" customWidth="1"/>
    <col min="13573" max="13824" width="9" style="9"/>
    <col min="13825" max="13825" width="25.375" style="9" customWidth="1"/>
    <col min="13826" max="13826" width="22.25" style="9" customWidth="1"/>
    <col min="13827" max="13827" width="25.375" style="9" customWidth="1"/>
    <col min="13828" max="13828" width="20.875" style="9" customWidth="1"/>
    <col min="13829" max="14080" width="9" style="9"/>
    <col min="14081" max="14081" width="25.375" style="9" customWidth="1"/>
    <col min="14082" max="14082" width="22.25" style="9" customWidth="1"/>
    <col min="14083" max="14083" width="25.375" style="9" customWidth="1"/>
    <col min="14084" max="14084" width="20.875" style="9" customWidth="1"/>
    <col min="14085" max="14336" width="9" style="9"/>
    <col min="14337" max="14337" width="25.375" style="9" customWidth="1"/>
    <col min="14338" max="14338" width="22.25" style="9" customWidth="1"/>
    <col min="14339" max="14339" width="25.375" style="9" customWidth="1"/>
    <col min="14340" max="14340" width="20.875" style="9" customWidth="1"/>
    <col min="14341" max="14592" width="9" style="9"/>
    <col min="14593" max="14593" width="25.375" style="9" customWidth="1"/>
    <col min="14594" max="14594" width="22.25" style="9" customWidth="1"/>
    <col min="14595" max="14595" width="25.375" style="9" customWidth="1"/>
    <col min="14596" max="14596" width="20.875" style="9" customWidth="1"/>
    <col min="14597" max="14848" width="9" style="9"/>
    <col min="14849" max="14849" width="25.375" style="9" customWidth="1"/>
    <col min="14850" max="14850" width="22.25" style="9" customWidth="1"/>
    <col min="14851" max="14851" width="25.375" style="9" customWidth="1"/>
    <col min="14852" max="14852" width="20.875" style="9" customWidth="1"/>
    <col min="14853" max="15104" width="9" style="9"/>
    <col min="15105" max="15105" width="25.375" style="9" customWidth="1"/>
    <col min="15106" max="15106" width="22.25" style="9" customWidth="1"/>
    <col min="15107" max="15107" width="25.375" style="9" customWidth="1"/>
    <col min="15108" max="15108" width="20.875" style="9" customWidth="1"/>
    <col min="15109" max="15360" width="9" style="9"/>
    <col min="15361" max="15361" width="25.375" style="9" customWidth="1"/>
    <col min="15362" max="15362" width="22.25" style="9" customWidth="1"/>
    <col min="15363" max="15363" width="25.375" style="9" customWidth="1"/>
    <col min="15364" max="15364" width="20.875" style="9" customWidth="1"/>
    <col min="15365" max="15616" width="9" style="9"/>
    <col min="15617" max="15617" width="25.375" style="9" customWidth="1"/>
    <col min="15618" max="15618" width="22.25" style="9" customWidth="1"/>
    <col min="15619" max="15619" width="25.375" style="9" customWidth="1"/>
    <col min="15620" max="15620" width="20.875" style="9" customWidth="1"/>
    <col min="15621" max="15872" width="9" style="9"/>
    <col min="15873" max="15873" width="25.375" style="9" customWidth="1"/>
    <col min="15874" max="15874" width="22.25" style="9" customWidth="1"/>
    <col min="15875" max="15875" width="25.375" style="9" customWidth="1"/>
    <col min="15876" max="15876" width="20.875" style="9" customWidth="1"/>
    <col min="15877" max="16128" width="9" style="9"/>
    <col min="16129" max="16129" width="25.375" style="9" customWidth="1"/>
    <col min="16130" max="16130" width="22.25" style="9" customWidth="1"/>
    <col min="16131" max="16131" width="25.375" style="9" customWidth="1"/>
    <col min="16132" max="16132" width="20.875" style="9" customWidth="1"/>
    <col min="16133" max="16384" width="9" style="9"/>
  </cols>
  <sheetData>
    <row r="1" spans="1:242" s="149" customFormat="1" ht="35.1" customHeight="1">
      <c r="A1" s="161" t="s">
        <v>731</v>
      </c>
      <c r="B1" s="124"/>
      <c r="C1" s="124"/>
      <c r="D1" s="124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  <c r="GM1" s="148"/>
      <c r="GN1" s="148"/>
      <c r="GO1" s="148"/>
      <c r="GP1" s="148"/>
      <c r="GQ1" s="148"/>
      <c r="GR1" s="148"/>
      <c r="GS1" s="148"/>
      <c r="GT1" s="148"/>
      <c r="GU1" s="148"/>
      <c r="GV1" s="148"/>
      <c r="GW1" s="148"/>
      <c r="GX1" s="148"/>
      <c r="GY1" s="148"/>
      <c r="GZ1" s="148"/>
      <c r="HA1" s="148"/>
      <c r="HB1" s="148"/>
      <c r="HC1" s="148"/>
      <c r="HD1" s="148"/>
      <c r="HE1" s="148"/>
      <c r="HF1" s="148"/>
      <c r="HG1" s="148"/>
      <c r="HH1" s="148"/>
      <c r="HI1" s="148"/>
      <c r="HJ1" s="148"/>
      <c r="HK1" s="148"/>
      <c r="HL1" s="148"/>
      <c r="HM1" s="148"/>
      <c r="HN1" s="148"/>
      <c r="HO1" s="148"/>
      <c r="HP1" s="148"/>
      <c r="HQ1" s="148"/>
      <c r="HR1" s="148"/>
      <c r="HS1" s="148"/>
      <c r="HT1" s="148"/>
      <c r="HU1" s="148"/>
      <c r="HV1" s="148"/>
      <c r="HW1" s="148"/>
      <c r="HX1" s="148"/>
      <c r="HY1" s="148"/>
      <c r="HZ1" s="148"/>
      <c r="IA1" s="148"/>
      <c r="IB1" s="148"/>
      <c r="IC1" s="148"/>
      <c r="ID1" s="148"/>
      <c r="IE1" s="148"/>
      <c r="IF1" s="148"/>
      <c r="IG1" s="148"/>
      <c r="IH1" s="148"/>
    </row>
    <row r="2" spans="1:242" s="149" customFormat="1" ht="35.1" customHeight="1">
      <c r="A2" s="309" t="s">
        <v>732</v>
      </c>
      <c r="B2" s="309"/>
      <c r="C2" s="309"/>
      <c r="D2" s="309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</row>
    <row r="3" spans="1:242" s="149" customFormat="1" ht="35.1" customHeight="1">
      <c r="A3" s="310" t="s">
        <v>88</v>
      </c>
      <c r="B3" s="310"/>
      <c r="C3" s="310"/>
      <c r="D3" s="310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</row>
    <row r="4" spans="1:242" s="149" customFormat="1" ht="35.1" customHeight="1">
      <c r="A4" s="150" t="s">
        <v>89</v>
      </c>
      <c r="B4" s="151" t="s">
        <v>716</v>
      </c>
      <c r="C4" s="150" t="s">
        <v>89</v>
      </c>
      <c r="D4" s="151" t="s">
        <v>716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</row>
    <row r="5" spans="1:242" s="149" customFormat="1" ht="35.1" customHeight="1">
      <c r="A5" s="152" t="s">
        <v>717</v>
      </c>
      <c r="B5" s="153">
        <v>12059</v>
      </c>
      <c r="C5" s="152" t="s">
        <v>718</v>
      </c>
      <c r="D5" s="153">
        <v>215990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</row>
    <row r="6" spans="1:242" s="149" customFormat="1" ht="35.1" customHeight="1">
      <c r="A6" s="154" t="s">
        <v>719</v>
      </c>
      <c r="B6" s="153">
        <v>186253</v>
      </c>
      <c r="C6" s="155" t="s">
        <v>720</v>
      </c>
      <c r="D6" s="153">
        <v>2916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</row>
    <row r="7" spans="1:242" s="149" customFormat="1" ht="35.1" customHeight="1">
      <c r="A7" s="154" t="s">
        <v>721</v>
      </c>
      <c r="B7" s="153">
        <v>10916</v>
      </c>
      <c r="C7" s="155" t="s">
        <v>722</v>
      </c>
      <c r="D7" s="153">
        <v>3816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</row>
    <row r="8" spans="1:242" s="149" customFormat="1" ht="35.1" customHeight="1">
      <c r="A8" s="154" t="s">
        <v>723</v>
      </c>
      <c r="B8" s="153">
        <v>513</v>
      </c>
      <c r="C8" s="155"/>
      <c r="D8" s="155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</row>
    <row r="9" spans="1:242" s="149" customFormat="1" ht="35.1" customHeight="1">
      <c r="A9" s="154" t="s">
        <v>724</v>
      </c>
      <c r="B9" s="153">
        <v>20557</v>
      </c>
      <c r="C9" s="155"/>
      <c r="D9" s="155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</row>
    <row r="10" spans="1:242" s="149" customFormat="1" ht="35.1" customHeight="1">
      <c r="A10" s="154"/>
      <c r="B10" s="153"/>
      <c r="C10" s="155"/>
      <c r="D10" s="155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</row>
    <row r="11" spans="1:242" s="149" customFormat="1" ht="35.1" customHeight="1">
      <c r="A11" s="154"/>
      <c r="B11" s="156"/>
      <c r="C11" s="155"/>
      <c r="D11" s="155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</row>
    <row r="12" spans="1:242" s="149" customFormat="1" ht="35.1" customHeight="1">
      <c r="A12" s="150" t="s">
        <v>725</v>
      </c>
      <c r="B12" s="157">
        <f>SUM(B5:B11)</f>
        <v>230298</v>
      </c>
      <c r="C12" s="158" t="s">
        <v>726</v>
      </c>
      <c r="D12" s="157">
        <f>SUM(D5:D11)</f>
        <v>222722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</row>
    <row r="13" spans="1:242" s="149" customFormat="1" ht="35.1" customHeight="1">
      <c r="A13" s="154"/>
      <c r="B13" s="159"/>
      <c r="C13" s="155" t="s">
        <v>727</v>
      </c>
      <c r="D13" s="153">
        <v>7576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</row>
    <row r="14" spans="1:242" s="149" customFormat="1" ht="35.1" customHeight="1">
      <c r="A14" s="160"/>
      <c r="B14" s="160"/>
      <c r="C14" s="155" t="s">
        <v>733</v>
      </c>
      <c r="D14" s="153">
        <v>7576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</row>
    <row r="15" spans="1:242" s="149" customFormat="1" ht="35.1" customHeight="1">
      <c r="A15" s="160"/>
      <c r="B15" s="160"/>
      <c r="C15" s="155" t="s">
        <v>729</v>
      </c>
      <c r="D15" s="160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</row>
    <row r="16" spans="1:242" s="149" customFormat="1" ht="35.1" customHeight="1">
      <c r="A16" s="160"/>
      <c r="B16" s="160"/>
      <c r="C16" s="155" t="s">
        <v>730</v>
      </c>
      <c r="D16" s="160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</row>
    <row r="17" spans="1:242" s="149" customFormat="1" ht="35.1" customHeight="1">
      <c r="A17" s="160"/>
      <c r="B17" s="160"/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</row>
    <row r="18" spans="1:242" s="149" customFormat="1" ht="35.1" customHeight="1">
      <c r="A18" s="160"/>
      <c r="B18" s="160"/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</row>
    <row r="19" spans="1:242" s="149" customFormat="1" ht="18" customHeight="1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</row>
    <row r="20" spans="1:242" s="149" customFormat="1" ht="18" customHeight="1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</row>
    <row r="21" spans="1:242" s="149" customFormat="1" ht="18" customHeigh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</row>
    <row r="22" spans="1:242" s="149" customFormat="1" ht="18" customHeigh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</row>
    <row r="23" spans="1:242" s="149" customFormat="1" ht="18" customHeight="1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</row>
    <row r="24" spans="1:242" s="149" customFormat="1" ht="18" customHeigh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8"/>
    </row>
    <row r="25" spans="1:242" s="149" customFormat="1" ht="18" customHeight="1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8"/>
    </row>
    <row r="26" spans="1:242" s="149" customFormat="1" ht="18" customHeight="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8"/>
      <c r="FG26" s="148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8"/>
      <c r="FV26" s="148"/>
      <c r="FW26" s="148"/>
      <c r="FX26" s="148"/>
      <c r="FY26" s="148"/>
      <c r="FZ26" s="148"/>
      <c r="GA26" s="148"/>
      <c r="GB26" s="148"/>
      <c r="GC26" s="148"/>
      <c r="GD26" s="148"/>
      <c r="GE26" s="148"/>
      <c r="GF26" s="148"/>
      <c r="GG26" s="148"/>
      <c r="GH26" s="148"/>
      <c r="GI26" s="148"/>
      <c r="GJ26" s="148"/>
      <c r="GK26" s="148"/>
      <c r="GL26" s="148"/>
      <c r="GM26" s="148"/>
      <c r="GN26" s="148"/>
      <c r="GO26" s="148"/>
      <c r="GP26" s="148"/>
      <c r="GQ26" s="148"/>
      <c r="GR26" s="148"/>
      <c r="GS26" s="148"/>
      <c r="GT26" s="148"/>
      <c r="GU26" s="148"/>
      <c r="GV26" s="148"/>
      <c r="GW26" s="148"/>
      <c r="GX26" s="148"/>
      <c r="GY26" s="148"/>
      <c r="GZ26" s="148"/>
      <c r="HA26" s="148"/>
      <c r="HB26" s="148"/>
      <c r="HC26" s="148"/>
      <c r="HD26" s="148"/>
      <c r="HE26" s="148"/>
      <c r="HF26" s="148"/>
      <c r="HG26" s="148"/>
      <c r="HH26" s="148"/>
      <c r="HI26" s="148"/>
      <c r="HJ26" s="148"/>
      <c r="HK26" s="148"/>
      <c r="HL26" s="148"/>
      <c r="HM26" s="148"/>
      <c r="HN26" s="148"/>
      <c r="HO26" s="148"/>
      <c r="HP26" s="148"/>
      <c r="HQ26" s="148"/>
      <c r="HR26" s="148"/>
      <c r="HS26" s="148"/>
      <c r="HT26" s="148"/>
      <c r="HU26" s="148"/>
      <c r="HV26" s="148"/>
      <c r="HW26" s="148"/>
      <c r="HX26" s="148"/>
      <c r="HY26" s="148"/>
      <c r="HZ26" s="148"/>
      <c r="IA26" s="148"/>
      <c r="IB26" s="148"/>
      <c r="IC26" s="148"/>
      <c r="ID26" s="148"/>
      <c r="IE26" s="148"/>
      <c r="IF26" s="148"/>
      <c r="IG26" s="148"/>
      <c r="IH26" s="148"/>
    </row>
    <row r="27" spans="1:242" s="149" customFormat="1" ht="18" customHeight="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8"/>
      <c r="IB27" s="148"/>
      <c r="IC27" s="148"/>
      <c r="ID27" s="148"/>
      <c r="IE27" s="148"/>
      <c r="IF27" s="148"/>
      <c r="IG27" s="148"/>
      <c r="IH27" s="148"/>
    </row>
    <row r="28" spans="1:242" s="149" customFormat="1" ht="18" customHeight="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8"/>
      <c r="FV28" s="148"/>
      <c r="FW28" s="148"/>
      <c r="FX28" s="148"/>
      <c r="FY28" s="148"/>
      <c r="FZ28" s="148"/>
      <c r="GA28" s="148"/>
      <c r="GB28" s="148"/>
      <c r="GC28" s="148"/>
      <c r="GD28" s="148"/>
      <c r="GE28" s="148"/>
      <c r="GF28" s="148"/>
      <c r="GG28" s="148"/>
      <c r="GH28" s="148"/>
      <c r="GI28" s="148"/>
      <c r="GJ28" s="148"/>
      <c r="GK28" s="148"/>
      <c r="GL28" s="148"/>
      <c r="GM28" s="148"/>
      <c r="GN28" s="148"/>
      <c r="GO28" s="148"/>
      <c r="GP28" s="148"/>
      <c r="GQ28" s="148"/>
      <c r="GR28" s="148"/>
      <c r="GS28" s="148"/>
      <c r="GT28" s="148"/>
      <c r="GU28" s="148"/>
      <c r="GV28" s="148"/>
      <c r="GW28" s="148"/>
      <c r="GX28" s="148"/>
      <c r="GY28" s="148"/>
      <c r="GZ28" s="148"/>
      <c r="HA28" s="148"/>
      <c r="HB28" s="148"/>
      <c r="HC28" s="148"/>
      <c r="HD28" s="148"/>
      <c r="HE28" s="148"/>
      <c r="HF28" s="148"/>
      <c r="HG28" s="148"/>
      <c r="HH28" s="148"/>
      <c r="HI28" s="148"/>
      <c r="HJ28" s="148"/>
      <c r="HK28" s="148"/>
      <c r="HL28" s="148"/>
      <c r="HM28" s="148"/>
      <c r="HN28" s="148"/>
      <c r="HO28" s="148"/>
      <c r="HP28" s="148"/>
      <c r="HQ28" s="148"/>
      <c r="HR28" s="148"/>
      <c r="HS28" s="148"/>
      <c r="HT28" s="148"/>
      <c r="HU28" s="148"/>
      <c r="HV28" s="148"/>
      <c r="HW28" s="148"/>
      <c r="HX28" s="148"/>
      <c r="HY28" s="148"/>
      <c r="HZ28" s="148"/>
      <c r="IA28" s="148"/>
      <c r="IB28" s="148"/>
      <c r="IC28" s="148"/>
      <c r="ID28" s="148"/>
      <c r="IE28" s="148"/>
      <c r="IF28" s="148"/>
      <c r="IG28" s="148"/>
      <c r="IH28" s="148"/>
    </row>
    <row r="29" spans="1:242" s="149" customFormat="1" ht="18" customHeight="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8"/>
      <c r="FV29" s="148"/>
      <c r="FW29" s="148"/>
      <c r="FX29" s="148"/>
      <c r="FY29" s="148"/>
      <c r="FZ29" s="148"/>
      <c r="GA29" s="148"/>
      <c r="GB29" s="148"/>
      <c r="GC29" s="148"/>
      <c r="GD29" s="148"/>
      <c r="GE29" s="148"/>
      <c r="GF29" s="148"/>
      <c r="GG29" s="148"/>
      <c r="GH29" s="148"/>
      <c r="GI29" s="148"/>
      <c r="GJ29" s="148"/>
      <c r="GK29" s="148"/>
      <c r="GL29" s="148"/>
      <c r="GM29" s="148"/>
      <c r="GN29" s="148"/>
      <c r="GO29" s="148"/>
      <c r="GP29" s="148"/>
      <c r="GQ29" s="148"/>
      <c r="GR29" s="148"/>
      <c r="GS29" s="148"/>
      <c r="GT29" s="148"/>
      <c r="GU29" s="148"/>
      <c r="GV29" s="148"/>
      <c r="GW29" s="148"/>
      <c r="GX29" s="148"/>
      <c r="GY29" s="148"/>
      <c r="GZ29" s="148"/>
      <c r="HA29" s="148"/>
      <c r="HB29" s="148"/>
      <c r="HC29" s="148"/>
      <c r="HD29" s="148"/>
      <c r="HE29" s="148"/>
      <c r="HF29" s="148"/>
      <c r="HG29" s="148"/>
      <c r="HH29" s="148"/>
      <c r="HI29" s="148"/>
      <c r="HJ29" s="148"/>
      <c r="HK29" s="148"/>
      <c r="HL29" s="148"/>
      <c r="HM29" s="148"/>
      <c r="HN29" s="148"/>
      <c r="HO29" s="148"/>
      <c r="HP29" s="148"/>
      <c r="HQ29" s="148"/>
      <c r="HR29" s="148"/>
      <c r="HS29" s="148"/>
      <c r="HT29" s="148"/>
      <c r="HU29" s="148"/>
      <c r="HV29" s="148"/>
      <c r="HW29" s="148"/>
      <c r="HX29" s="148"/>
      <c r="HY29" s="148"/>
      <c r="HZ29" s="148"/>
      <c r="IA29" s="148"/>
      <c r="IB29" s="148"/>
      <c r="IC29" s="148"/>
      <c r="ID29" s="148"/>
      <c r="IE29" s="148"/>
      <c r="IF29" s="148"/>
      <c r="IG29" s="148"/>
      <c r="IH29" s="148"/>
    </row>
    <row r="30" spans="1:242" s="149" customFormat="1" ht="18" customHeight="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  <c r="GJ30" s="148"/>
      <c r="GK30" s="148"/>
      <c r="GL30" s="148"/>
      <c r="GM30" s="148"/>
      <c r="GN30" s="148"/>
      <c r="GO30" s="148"/>
      <c r="GP30" s="148"/>
      <c r="GQ30" s="148"/>
      <c r="GR30" s="148"/>
      <c r="GS30" s="148"/>
      <c r="GT30" s="148"/>
      <c r="GU30" s="148"/>
      <c r="GV30" s="148"/>
      <c r="GW30" s="148"/>
      <c r="GX30" s="148"/>
      <c r="GY30" s="148"/>
      <c r="GZ30" s="148"/>
      <c r="HA30" s="148"/>
      <c r="HB30" s="148"/>
      <c r="HC30" s="148"/>
      <c r="HD30" s="148"/>
      <c r="HE30" s="148"/>
      <c r="HF30" s="148"/>
      <c r="HG30" s="148"/>
      <c r="HH30" s="148"/>
      <c r="HI30" s="148"/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8"/>
    </row>
    <row r="31" spans="1:242" s="149" customFormat="1" ht="18" customHeight="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  <c r="FG31" s="148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8"/>
      <c r="FV31" s="148"/>
      <c r="FW31" s="148"/>
      <c r="FX31" s="148"/>
      <c r="FY31" s="148"/>
      <c r="FZ31" s="148"/>
      <c r="GA31" s="148"/>
      <c r="GB31" s="148"/>
      <c r="GC31" s="148"/>
      <c r="GD31" s="148"/>
      <c r="GE31" s="148"/>
      <c r="GF31" s="148"/>
      <c r="GG31" s="148"/>
      <c r="GH31" s="148"/>
      <c r="GI31" s="148"/>
      <c r="GJ31" s="148"/>
      <c r="GK31" s="148"/>
      <c r="GL31" s="148"/>
      <c r="GM31" s="148"/>
      <c r="GN31" s="148"/>
      <c r="GO31" s="148"/>
      <c r="GP31" s="148"/>
      <c r="GQ31" s="148"/>
      <c r="GR31" s="148"/>
      <c r="GS31" s="148"/>
      <c r="GT31" s="148"/>
      <c r="GU31" s="148"/>
      <c r="GV31" s="148"/>
      <c r="GW31" s="148"/>
      <c r="GX31" s="148"/>
      <c r="GY31" s="148"/>
      <c r="GZ31" s="148"/>
      <c r="HA31" s="148"/>
      <c r="HB31" s="148"/>
      <c r="HC31" s="148"/>
      <c r="HD31" s="148"/>
      <c r="HE31" s="148"/>
      <c r="HF31" s="148"/>
      <c r="HG31" s="148"/>
      <c r="HH31" s="148"/>
      <c r="HI31" s="148"/>
      <c r="HJ31" s="148"/>
      <c r="HK31" s="148"/>
      <c r="HL31" s="148"/>
      <c r="HM31" s="148"/>
      <c r="HN31" s="148"/>
      <c r="HO31" s="148"/>
      <c r="HP31" s="148"/>
      <c r="HQ31" s="148"/>
      <c r="HR31" s="148"/>
      <c r="HS31" s="148"/>
      <c r="HT31" s="148"/>
      <c r="HU31" s="148"/>
      <c r="HV31" s="148"/>
      <c r="HW31" s="148"/>
      <c r="HX31" s="148"/>
      <c r="HY31" s="148"/>
      <c r="HZ31" s="148"/>
      <c r="IA31" s="148"/>
      <c r="IB31" s="148"/>
      <c r="IC31" s="148"/>
      <c r="ID31" s="148"/>
      <c r="IE31" s="148"/>
      <c r="IF31" s="148"/>
      <c r="IG31" s="148"/>
      <c r="IH31" s="148"/>
    </row>
    <row r="32" spans="1:242" s="149" customFormat="1" ht="18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  <c r="DM32" s="148"/>
      <c r="DN32" s="148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8"/>
      <c r="EC32" s="148"/>
      <c r="ED32" s="148"/>
      <c r="EE32" s="148"/>
      <c r="EF32" s="148"/>
      <c r="EG32" s="148"/>
      <c r="EH32" s="148"/>
      <c r="EI32" s="148"/>
      <c r="EJ32" s="148"/>
      <c r="EK32" s="148"/>
      <c r="EL32" s="148"/>
      <c r="EM32" s="148"/>
      <c r="EN32" s="148"/>
      <c r="EO32" s="148"/>
      <c r="EP32" s="148"/>
      <c r="EQ32" s="148"/>
      <c r="ER32" s="148"/>
      <c r="ES32" s="148"/>
      <c r="ET32" s="148"/>
      <c r="EU32" s="148"/>
      <c r="EV32" s="148"/>
      <c r="EW32" s="148"/>
      <c r="EX32" s="148"/>
      <c r="EY32" s="148"/>
      <c r="EZ32" s="148"/>
      <c r="FA32" s="148"/>
      <c r="FB32" s="148"/>
      <c r="FC32" s="148"/>
      <c r="FD32" s="148"/>
      <c r="FE32" s="148"/>
      <c r="FF32" s="148"/>
      <c r="FG32" s="148"/>
      <c r="FH32" s="148"/>
      <c r="FI32" s="148"/>
      <c r="FJ32" s="148"/>
      <c r="FK32" s="148"/>
      <c r="FL32" s="148"/>
      <c r="FM32" s="148"/>
      <c r="FN32" s="148"/>
      <c r="FO32" s="148"/>
      <c r="FP32" s="148"/>
      <c r="FQ32" s="148"/>
      <c r="FR32" s="148"/>
      <c r="FS32" s="148"/>
      <c r="FT32" s="148"/>
      <c r="FU32" s="148"/>
      <c r="FV32" s="148"/>
      <c r="FW32" s="148"/>
      <c r="FX32" s="148"/>
      <c r="FY32" s="148"/>
      <c r="FZ32" s="148"/>
      <c r="GA32" s="148"/>
      <c r="GB32" s="148"/>
      <c r="GC32" s="148"/>
      <c r="GD32" s="148"/>
      <c r="GE32" s="148"/>
      <c r="GF32" s="148"/>
      <c r="GG32" s="148"/>
      <c r="GH32" s="148"/>
      <c r="GI32" s="148"/>
      <c r="GJ32" s="148"/>
      <c r="GK32" s="148"/>
      <c r="GL32" s="148"/>
      <c r="GM32" s="148"/>
      <c r="GN32" s="148"/>
      <c r="GO32" s="148"/>
      <c r="GP32" s="148"/>
      <c r="GQ32" s="148"/>
      <c r="GR32" s="148"/>
      <c r="GS32" s="148"/>
      <c r="GT32" s="148"/>
      <c r="GU32" s="148"/>
      <c r="GV32" s="148"/>
      <c r="GW32" s="148"/>
      <c r="GX32" s="148"/>
      <c r="GY32" s="148"/>
      <c r="GZ32" s="148"/>
      <c r="HA32" s="148"/>
      <c r="HB32" s="148"/>
      <c r="HC32" s="148"/>
      <c r="HD32" s="148"/>
      <c r="HE32" s="148"/>
      <c r="HF32" s="148"/>
      <c r="HG32" s="148"/>
      <c r="HH32" s="148"/>
      <c r="HI32" s="148"/>
      <c r="HJ32" s="148"/>
      <c r="HK32" s="148"/>
      <c r="HL32" s="148"/>
      <c r="HM32" s="148"/>
      <c r="HN32" s="148"/>
      <c r="HO32" s="148"/>
      <c r="HP32" s="148"/>
      <c r="HQ32" s="148"/>
      <c r="HR32" s="148"/>
      <c r="HS32" s="148"/>
      <c r="HT32" s="148"/>
      <c r="HU32" s="148"/>
      <c r="HV32" s="148"/>
      <c r="HW32" s="148"/>
      <c r="HX32" s="148"/>
      <c r="HY32" s="148"/>
      <c r="HZ32" s="148"/>
      <c r="IA32" s="148"/>
      <c r="IB32" s="148"/>
      <c r="IC32" s="148"/>
      <c r="ID32" s="148"/>
      <c r="IE32" s="148"/>
      <c r="IF32" s="148"/>
      <c r="IG32" s="148"/>
      <c r="IH32" s="148"/>
    </row>
    <row r="33" spans="1:242" s="149" customFormat="1" ht="18" customHeigh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8"/>
      <c r="FG33" s="148"/>
      <c r="FH33" s="148"/>
      <c r="FI33" s="148"/>
      <c r="FJ33" s="148"/>
      <c r="FK33" s="148"/>
      <c r="FL33" s="148"/>
      <c r="FM33" s="148"/>
      <c r="FN33" s="148"/>
      <c r="FO33" s="148"/>
      <c r="FP33" s="148"/>
      <c r="FQ33" s="148"/>
      <c r="FR33" s="148"/>
      <c r="FS33" s="148"/>
      <c r="FT33" s="148"/>
      <c r="FU33" s="148"/>
      <c r="FV33" s="148"/>
      <c r="FW33" s="148"/>
      <c r="FX33" s="148"/>
      <c r="FY33" s="148"/>
      <c r="FZ33" s="148"/>
      <c r="GA33" s="148"/>
      <c r="GB33" s="148"/>
      <c r="GC33" s="148"/>
      <c r="GD33" s="148"/>
      <c r="GE33" s="148"/>
      <c r="GF33" s="148"/>
      <c r="GG33" s="148"/>
      <c r="GH33" s="148"/>
      <c r="GI33" s="148"/>
      <c r="GJ33" s="148"/>
      <c r="GK33" s="148"/>
      <c r="GL33" s="148"/>
      <c r="GM33" s="148"/>
      <c r="GN33" s="148"/>
      <c r="GO33" s="148"/>
      <c r="GP33" s="148"/>
      <c r="GQ33" s="148"/>
      <c r="GR33" s="148"/>
      <c r="GS33" s="148"/>
      <c r="GT33" s="148"/>
      <c r="GU33" s="148"/>
      <c r="GV33" s="148"/>
      <c r="GW33" s="148"/>
      <c r="GX33" s="148"/>
      <c r="GY33" s="148"/>
      <c r="GZ33" s="148"/>
      <c r="HA33" s="148"/>
      <c r="HB33" s="148"/>
      <c r="HC33" s="148"/>
      <c r="HD33" s="148"/>
      <c r="HE33" s="148"/>
      <c r="HF33" s="148"/>
      <c r="HG33" s="148"/>
      <c r="HH33" s="148"/>
      <c r="HI33" s="148"/>
      <c r="HJ33" s="148"/>
      <c r="HK33" s="148"/>
      <c r="HL33" s="148"/>
      <c r="HM33" s="148"/>
      <c r="HN33" s="148"/>
      <c r="HO33" s="148"/>
      <c r="HP33" s="148"/>
      <c r="HQ33" s="148"/>
      <c r="HR33" s="148"/>
      <c r="HS33" s="148"/>
      <c r="HT33" s="148"/>
      <c r="HU33" s="148"/>
      <c r="HV33" s="148"/>
      <c r="HW33" s="148"/>
      <c r="HX33" s="148"/>
      <c r="HY33" s="148"/>
      <c r="HZ33" s="148"/>
      <c r="IA33" s="148"/>
      <c r="IB33" s="148"/>
      <c r="IC33" s="148"/>
      <c r="ID33" s="148"/>
      <c r="IE33" s="148"/>
      <c r="IF33" s="148"/>
      <c r="IG33" s="148"/>
      <c r="IH33" s="148"/>
    </row>
    <row r="34" spans="1:242" s="149" customFormat="1" ht="18" customHeight="1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8"/>
      <c r="EM34" s="148"/>
      <c r="EN34" s="148"/>
      <c r="EO34" s="148"/>
      <c r="EP34" s="148"/>
      <c r="EQ34" s="148"/>
      <c r="ER34" s="148"/>
      <c r="ES34" s="148"/>
      <c r="ET34" s="148"/>
      <c r="EU34" s="148"/>
      <c r="EV34" s="148"/>
      <c r="EW34" s="148"/>
      <c r="EX34" s="148"/>
      <c r="EY34" s="148"/>
      <c r="EZ34" s="148"/>
      <c r="FA34" s="148"/>
      <c r="FB34" s="148"/>
      <c r="FC34" s="148"/>
      <c r="FD34" s="148"/>
      <c r="FE34" s="148"/>
      <c r="FF34" s="148"/>
      <c r="FG34" s="148"/>
      <c r="FH34" s="148"/>
      <c r="FI34" s="148"/>
      <c r="FJ34" s="148"/>
      <c r="FK34" s="148"/>
      <c r="FL34" s="148"/>
      <c r="FM34" s="148"/>
      <c r="FN34" s="148"/>
      <c r="FO34" s="148"/>
      <c r="FP34" s="148"/>
      <c r="FQ34" s="148"/>
      <c r="FR34" s="148"/>
      <c r="FS34" s="148"/>
      <c r="FT34" s="148"/>
      <c r="FU34" s="148"/>
      <c r="FV34" s="148"/>
      <c r="FW34" s="148"/>
      <c r="FX34" s="148"/>
      <c r="FY34" s="148"/>
      <c r="FZ34" s="148"/>
      <c r="GA34" s="148"/>
      <c r="GB34" s="148"/>
      <c r="GC34" s="148"/>
      <c r="GD34" s="148"/>
      <c r="GE34" s="148"/>
      <c r="GF34" s="148"/>
      <c r="GG34" s="148"/>
      <c r="GH34" s="148"/>
      <c r="GI34" s="148"/>
      <c r="GJ34" s="148"/>
      <c r="GK34" s="148"/>
      <c r="GL34" s="148"/>
      <c r="GM34" s="148"/>
      <c r="GN34" s="148"/>
      <c r="GO34" s="148"/>
      <c r="GP34" s="148"/>
      <c r="GQ34" s="148"/>
      <c r="GR34" s="148"/>
      <c r="GS34" s="148"/>
      <c r="GT34" s="148"/>
      <c r="GU34" s="148"/>
      <c r="GV34" s="148"/>
      <c r="GW34" s="148"/>
      <c r="GX34" s="148"/>
      <c r="GY34" s="148"/>
      <c r="GZ34" s="148"/>
      <c r="HA34" s="148"/>
      <c r="HB34" s="148"/>
      <c r="HC34" s="148"/>
      <c r="HD34" s="148"/>
      <c r="HE34" s="148"/>
      <c r="HF34" s="148"/>
      <c r="HG34" s="148"/>
      <c r="HH34" s="148"/>
      <c r="HI34" s="148"/>
      <c r="HJ34" s="148"/>
      <c r="HK34" s="148"/>
      <c r="HL34" s="148"/>
      <c r="HM34" s="148"/>
      <c r="HN34" s="148"/>
      <c r="HO34" s="148"/>
      <c r="HP34" s="148"/>
      <c r="HQ34" s="148"/>
      <c r="HR34" s="148"/>
      <c r="HS34" s="148"/>
      <c r="HT34" s="148"/>
      <c r="HU34" s="148"/>
      <c r="HV34" s="148"/>
      <c r="HW34" s="148"/>
      <c r="HX34" s="148"/>
      <c r="HY34" s="148"/>
      <c r="HZ34" s="148"/>
      <c r="IA34" s="148"/>
      <c r="IB34" s="148"/>
      <c r="IC34" s="148"/>
      <c r="ID34" s="148"/>
      <c r="IE34" s="148"/>
      <c r="IF34" s="148"/>
      <c r="IG34" s="148"/>
      <c r="IH34" s="148"/>
    </row>
    <row r="35" spans="1:242" s="149" customFormat="1" ht="18" customHeight="1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8"/>
      <c r="EZ35" s="148"/>
      <c r="FA35" s="148"/>
      <c r="FB35" s="148"/>
      <c r="FC35" s="148"/>
      <c r="FD35" s="148"/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8"/>
      <c r="FY35" s="148"/>
      <c r="FZ35" s="148"/>
      <c r="GA35" s="148"/>
      <c r="GB35" s="148"/>
      <c r="GC35" s="148"/>
      <c r="GD35" s="148"/>
      <c r="GE35" s="148"/>
      <c r="GF35" s="148"/>
      <c r="GG35" s="148"/>
      <c r="GH35" s="148"/>
      <c r="GI35" s="148"/>
      <c r="GJ35" s="148"/>
      <c r="GK35" s="148"/>
      <c r="GL35" s="148"/>
      <c r="GM35" s="148"/>
      <c r="GN35" s="148"/>
      <c r="GO35" s="148"/>
      <c r="GP35" s="148"/>
      <c r="GQ35" s="148"/>
      <c r="GR35" s="148"/>
      <c r="GS35" s="148"/>
      <c r="GT35" s="148"/>
      <c r="GU35" s="148"/>
      <c r="GV35" s="148"/>
      <c r="GW35" s="148"/>
      <c r="GX35" s="148"/>
      <c r="GY35" s="148"/>
      <c r="GZ35" s="148"/>
      <c r="HA35" s="148"/>
      <c r="HB35" s="148"/>
      <c r="HC35" s="148"/>
      <c r="HD35" s="148"/>
      <c r="HE35" s="148"/>
      <c r="HF35" s="148"/>
      <c r="HG35" s="148"/>
      <c r="HH35" s="148"/>
      <c r="HI35" s="148"/>
      <c r="HJ35" s="148"/>
      <c r="HK35" s="148"/>
      <c r="HL35" s="148"/>
      <c r="HM35" s="148"/>
      <c r="HN35" s="148"/>
      <c r="HO35" s="148"/>
      <c r="HP35" s="148"/>
      <c r="HQ35" s="148"/>
      <c r="HR35" s="148"/>
      <c r="HS35" s="148"/>
      <c r="HT35" s="148"/>
      <c r="HU35" s="148"/>
      <c r="HV35" s="148"/>
      <c r="HW35" s="148"/>
      <c r="HX35" s="148"/>
      <c r="HY35" s="148"/>
      <c r="HZ35" s="148"/>
      <c r="IA35" s="148"/>
      <c r="IB35" s="148"/>
      <c r="IC35" s="148"/>
      <c r="ID35" s="148"/>
      <c r="IE35" s="148"/>
      <c r="IF35" s="148"/>
      <c r="IG35" s="148"/>
      <c r="IH35" s="148"/>
    </row>
    <row r="36" spans="1:242" s="149" customFormat="1" ht="18" customHeight="1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148"/>
      <c r="ES36" s="148"/>
      <c r="ET36" s="148"/>
      <c r="EU36" s="148"/>
      <c r="EV36" s="148"/>
      <c r="EW36" s="148"/>
      <c r="EX36" s="148"/>
      <c r="EY36" s="148"/>
      <c r="EZ36" s="148"/>
      <c r="FA36" s="148"/>
      <c r="FB36" s="148"/>
      <c r="FC36" s="148"/>
      <c r="FD36" s="148"/>
      <c r="FE36" s="148"/>
      <c r="FF36" s="148"/>
      <c r="FG36" s="148"/>
      <c r="FH36" s="148"/>
      <c r="FI36" s="148"/>
      <c r="FJ36" s="148"/>
      <c r="FK36" s="148"/>
      <c r="FL36" s="148"/>
      <c r="FM36" s="148"/>
      <c r="FN36" s="148"/>
      <c r="FO36" s="148"/>
      <c r="FP36" s="148"/>
      <c r="FQ36" s="148"/>
      <c r="FR36" s="148"/>
      <c r="FS36" s="148"/>
      <c r="FT36" s="148"/>
      <c r="FU36" s="148"/>
      <c r="FV36" s="148"/>
      <c r="FW36" s="148"/>
      <c r="FX36" s="148"/>
      <c r="FY36" s="148"/>
      <c r="FZ36" s="148"/>
      <c r="GA36" s="148"/>
      <c r="GB36" s="148"/>
      <c r="GC36" s="148"/>
      <c r="GD36" s="148"/>
      <c r="GE36" s="148"/>
      <c r="GF36" s="148"/>
      <c r="GG36" s="148"/>
      <c r="GH36" s="148"/>
      <c r="GI36" s="148"/>
      <c r="GJ36" s="148"/>
      <c r="GK36" s="148"/>
      <c r="GL36" s="148"/>
      <c r="GM36" s="148"/>
      <c r="GN36" s="148"/>
      <c r="GO36" s="148"/>
      <c r="GP36" s="148"/>
      <c r="GQ36" s="148"/>
      <c r="GR36" s="148"/>
      <c r="GS36" s="148"/>
      <c r="GT36" s="148"/>
      <c r="GU36" s="148"/>
      <c r="GV36" s="148"/>
      <c r="GW36" s="148"/>
      <c r="GX36" s="148"/>
      <c r="GY36" s="148"/>
      <c r="GZ36" s="148"/>
      <c r="HA36" s="148"/>
      <c r="HB36" s="148"/>
      <c r="HC36" s="148"/>
      <c r="HD36" s="148"/>
      <c r="HE36" s="148"/>
      <c r="HF36" s="148"/>
      <c r="HG36" s="148"/>
      <c r="HH36" s="148"/>
      <c r="HI36" s="148"/>
      <c r="HJ36" s="148"/>
      <c r="HK36" s="148"/>
      <c r="HL36" s="148"/>
      <c r="HM36" s="148"/>
      <c r="HN36" s="148"/>
      <c r="HO36" s="148"/>
      <c r="HP36" s="148"/>
      <c r="HQ36" s="148"/>
      <c r="HR36" s="148"/>
      <c r="HS36" s="148"/>
      <c r="HT36" s="148"/>
      <c r="HU36" s="148"/>
      <c r="HV36" s="148"/>
      <c r="HW36" s="148"/>
      <c r="HX36" s="148"/>
      <c r="HY36" s="148"/>
      <c r="HZ36" s="148"/>
      <c r="IA36" s="148"/>
      <c r="IB36" s="148"/>
      <c r="IC36" s="148"/>
      <c r="ID36" s="148"/>
      <c r="IE36" s="148"/>
      <c r="IF36" s="148"/>
      <c r="IG36" s="148"/>
      <c r="IH36" s="148"/>
    </row>
  </sheetData>
  <mergeCells count="2">
    <mergeCell ref="A2:D2"/>
    <mergeCell ref="A3:D3"/>
  </mergeCells>
  <phoneticPr fontId="1" type="noConversion"/>
  <printOptions horizontalCentered="1"/>
  <pageMargins left="0" right="0" top="0.94" bottom="0.71" header="0.51" footer="0.5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20</vt:i4>
      </vt:variant>
    </vt:vector>
  </HeadingPairs>
  <TitlesOfParts>
    <vt:vector size="54" baseType="lpstr">
      <vt:lpstr>封面</vt:lpstr>
      <vt:lpstr>目录 </vt:lpstr>
      <vt:lpstr>表1 </vt:lpstr>
      <vt:lpstr>表2 </vt:lpstr>
      <vt:lpstr>表3 </vt:lpstr>
      <vt:lpstr>表4 </vt:lpstr>
      <vt:lpstr>表5 </vt:lpstr>
      <vt:lpstr>表6 </vt:lpstr>
      <vt:lpstr>表7 </vt:lpstr>
      <vt:lpstr>表8 </vt:lpstr>
      <vt:lpstr>表9</vt:lpstr>
      <vt:lpstr>表10 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 </vt:lpstr>
      <vt:lpstr>表21</vt:lpstr>
      <vt:lpstr>表22</vt:lpstr>
      <vt:lpstr>表23</vt:lpstr>
      <vt:lpstr>表24</vt:lpstr>
      <vt:lpstr>表25</vt:lpstr>
      <vt:lpstr>表26</vt:lpstr>
      <vt:lpstr>表27</vt:lpstr>
      <vt:lpstr>表28</vt:lpstr>
      <vt:lpstr>表29</vt:lpstr>
      <vt:lpstr>表30</vt:lpstr>
      <vt:lpstr>表31</vt:lpstr>
      <vt:lpstr>Sheet1</vt:lpstr>
      <vt:lpstr>'表1 '!Print_Area</vt:lpstr>
      <vt:lpstr>'表10 '!Print_Area</vt:lpstr>
      <vt:lpstr>表11!Print_Area</vt:lpstr>
      <vt:lpstr>表12!Print_Area</vt:lpstr>
      <vt:lpstr>表13!Print_Area</vt:lpstr>
      <vt:lpstr>表15!Print_Area</vt:lpstr>
      <vt:lpstr>表16!Print_Area</vt:lpstr>
      <vt:lpstr>表17!Print_Area</vt:lpstr>
      <vt:lpstr>表18!Print_Area</vt:lpstr>
      <vt:lpstr>'表20 '!Print_Area</vt:lpstr>
      <vt:lpstr>表21!Print_Area</vt:lpstr>
      <vt:lpstr>'表3 '!Print_Area</vt:lpstr>
      <vt:lpstr>表30!Print_Area</vt:lpstr>
      <vt:lpstr>表31!Print_Area</vt:lpstr>
      <vt:lpstr>表13!Print_Titles</vt:lpstr>
      <vt:lpstr>表14!Print_Titles</vt:lpstr>
      <vt:lpstr>表19!Print_Titles</vt:lpstr>
      <vt:lpstr>'表4 '!Print_Titles</vt:lpstr>
      <vt:lpstr>'表5 '!Print_Titles</vt:lpstr>
      <vt:lpstr>'表8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2019-09-16T01:37:02Z</cp:lastPrinted>
  <dcterms:created xsi:type="dcterms:W3CDTF">2015-06-05T18:17:20Z</dcterms:created>
  <dcterms:modified xsi:type="dcterms:W3CDTF">2019-09-16T01:37:03Z</dcterms:modified>
</cp:coreProperties>
</file>